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ício\Desktop\"/>
    </mc:Choice>
  </mc:AlternateContent>
  <xr:revisionPtr revIDLastSave="0" documentId="13_ncr:1_{5147BC0B-310F-448D-A3A8-A4CC72EA6E9E}" xr6:coauthVersionLast="36" xr6:coauthVersionMax="36" xr10:uidLastSave="{00000000-0000-0000-0000-000000000000}"/>
  <bookViews>
    <workbookView xWindow="0" yWindow="0" windowWidth="16170" windowHeight="5955" xr2:uid="{793898F1-7371-45DB-BE84-D2A5C3DE8628}"/>
  </bookViews>
  <sheets>
    <sheet name="Planilha1" sheetId="1" r:id="rId1"/>
  </sheets>
  <definedNames>
    <definedName name="_xlnm.Print_Area" localSheetId="0">Planilha1!$A$1:$Q$117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9" i="1" l="1"/>
  <c r="P102" i="1" s="1"/>
  <c r="P97" i="1"/>
  <c r="E102" i="1"/>
  <c r="F102" i="1"/>
  <c r="G102" i="1"/>
  <c r="H102" i="1"/>
  <c r="I102" i="1"/>
  <c r="J102" i="1"/>
  <c r="K102" i="1"/>
  <c r="L102" i="1"/>
  <c r="M102" i="1"/>
  <c r="N102" i="1"/>
  <c r="O102" i="1"/>
  <c r="E101" i="1"/>
  <c r="F101" i="1"/>
  <c r="G101" i="1"/>
  <c r="H101" i="1"/>
  <c r="I101" i="1"/>
  <c r="J101" i="1"/>
  <c r="K101" i="1"/>
  <c r="L101" i="1"/>
  <c r="M101" i="1"/>
  <c r="N101" i="1"/>
  <c r="O101" i="1"/>
  <c r="D101" i="1"/>
  <c r="D102" i="1"/>
  <c r="P74" i="1"/>
  <c r="E74" i="1"/>
  <c r="F74" i="1"/>
  <c r="G74" i="1"/>
  <c r="H74" i="1"/>
  <c r="I74" i="1"/>
  <c r="J74" i="1"/>
  <c r="K74" i="1"/>
  <c r="L74" i="1"/>
  <c r="M74" i="1"/>
  <c r="N74" i="1"/>
  <c r="O74" i="1"/>
  <c r="D74" i="1"/>
  <c r="E73" i="1"/>
  <c r="F73" i="1"/>
  <c r="G73" i="1"/>
  <c r="H73" i="1"/>
  <c r="I73" i="1"/>
  <c r="J73" i="1"/>
  <c r="K73" i="1"/>
  <c r="L73" i="1"/>
  <c r="M73" i="1"/>
  <c r="N73" i="1"/>
  <c r="O73" i="1"/>
  <c r="D73" i="1"/>
  <c r="P71" i="1"/>
  <c r="P69" i="1"/>
  <c r="P67" i="1"/>
  <c r="P65" i="1"/>
  <c r="E43" i="1" l="1"/>
  <c r="F43" i="1"/>
  <c r="G43" i="1"/>
  <c r="H43" i="1"/>
  <c r="I43" i="1"/>
  <c r="J43" i="1"/>
  <c r="K43" i="1"/>
  <c r="L43" i="1"/>
  <c r="M43" i="1"/>
  <c r="N43" i="1"/>
  <c r="O43" i="1"/>
  <c r="D43" i="1"/>
  <c r="E42" i="1"/>
  <c r="F42" i="1"/>
  <c r="G42" i="1"/>
  <c r="H42" i="1"/>
  <c r="I42" i="1"/>
  <c r="J42" i="1"/>
  <c r="K42" i="1"/>
  <c r="L42" i="1"/>
  <c r="M42" i="1"/>
  <c r="N42" i="1"/>
  <c r="O42" i="1"/>
  <c r="D42" i="1"/>
  <c r="P34" i="1"/>
  <c r="P36" i="1"/>
  <c r="P38" i="1"/>
  <c r="P40" i="1"/>
  <c r="P43" i="1" l="1"/>
  <c r="E12" i="1"/>
  <c r="F12" i="1"/>
  <c r="G12" i="1"/>
  <c r="H12" i="1"/>
  <c r="I12" i="1"/>
  <c r="J12" i="1"/>
  <c r="K12" i="1"/>
  <c r="L12" i="1"/>
  <c r="M12" i="1"/>
  <c r="N12" i="1"/>
  <c r="O12" i="1"/>
  <c r="D12" i="1"/>
  <c r="E11" i="1"/>
  <c r="F11" i="1"/>
  <c r="G11" i="1"/>
  <c r="H11" i="1"/>
  <c r="I11" i="1"/>
  <c r="J11" i="1"/>
  <c r="K11" i="1"/>
  <c r="L11" i="1"/>
  <c r="M11" i="1"/>
  <c r="N11" i="1"/>
  <c r="O11" i="1"/>
  <c r="D11" i="1"/>
  <c r="P5" i="1"/>
  <c r="P6" i="1"/>
  <c r="P7" i="1"/>
  <c r="P8" i="1"/>
  <c r="P9" i="1"/>
  <c r="P4" i="1"/>
  <c r="P12" i="1" l="1"/>
  <c r="P11" i="1"/>
</calcChain>
</file>

<file path=xl/sharedStrings.xml><?xml version="1.0" encoding="utf-8"?>
<sst xmlns="http://schemas.openxmlformats.org/spreadsheetml/2006/main" count="106" uniqueCount="38">
  <si>
    <t>ATENDIMENTOS CPCA</t>
  </si>
  <si>
    <t>Serviço</t>
  </si>
  <si>
    <t>Nucleo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</si>
  <si>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</si>
  <si>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</si>
  <si>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</si>
  <si>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</si>
  <si>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</si>
  <si>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</si>
  <si>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</si>
  <si>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</si>
  <si>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</si>
  <si>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</si>
  <si>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</si>
  <si>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</si>
  <si>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</si>
  <si>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Ação Rua</t>
  </si>
  <si>
    <t>Lomba</t>
  </si>
  <si>
    <t>Atendidos</t>
  </si>
  <si>
    <t>Atendimentos</t>
  </si>
  <si>
    <t>Leste</t>
  </si>
  <si>
    <t>Partenom</t>
  </si>
  <si>
    <t>atendidos</t>
  </si>
  <si>
    <t>atendimentos</t>
  </si>
  <si>
    <t>SAF</t>
  </si>
  <si>
    <t>Bonsucesso</t>
  </si>
  <si>
    <t>Recreio</t>
  </si>
  <si>
    <t>Herdeiros</t>
  </si>
  <si>
    <t>Sede</t>
  </si>
  <si>
    <t xml:space="preserve">Atendidos </t>
  </si>
  <si>
    <t>SCFV</t>
  </si>
  <si>
    <t>Santa Clara</t>
  </si>
  <si>
    <t>São Francisco</t>
  </si>
  <si>
    <t>Mapa</t>
  </si>
  <si>
    <t>Casa de Acolhimento</t>
  </si>
  <si>
    <t>Casa de Acolhimento 7</t>
  </si>
  <si>
    <t>Acolhidos</t>
  </si>
  <si>
    <t>Casa de Acolhimento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</si>
</sst>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</a:t>
            </a:r>
            <a:r>
              <a:rPr lang="pt-BR" baseline="0"/>
              <a:t> de Atendimentos SAF's</a:t>
            </a:r>
          </a:p>
        </c:rich>
      </c:tx>
      <c:layout>
        <c:manualLayout>
          <c:xMode val="edge"/>
          <c:yMode val="edge"/>
          <c:x val="0.363229002624671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Planilha1!$B$34:$C$34</c:f>
              <c:strCache>
                <c:ptCount val="2"/>
                <c:pt idx="0">
                  <c:v>Bonsucesso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Planilha1!$D$34:$O$34</c:f>
              <c:numCache>
                <c:formatCode>General</c:formatCode>
                <c:ptCount val="12"/>
                <c:pt idx="0">
                  <c:v>360</c:v>
                </c:pt>
                <c:pt idx="1">
                  <c:v>373</c:v>
                </c:pt>
                <c:pt idx="2">
                  <c:v>293</c:v>
                </c:pt>
                <c:pt idx="3">
                  <c:v>299</c:v>
                </c:pt>
                <c:pt idx="4">
                  <c:v>481</c:v>
                </c:pt>
                <c:pt idx="5">
                  <c:v>552</c:v>
                </c:pt>
                <c:pt idx="6">
                  <c:v>583</c:v>
                </c:pt>
                <c:pt idx="7">
                  <c:v>583</c:v>
                </c:pt>
                <c:pt idx="8">
                  <c:v>669</c:v>
                </c:pt>
                <c:pt idx="9">
                  <c:v>642</c:v>
                </c:pt>
                <c:pt idx="10">
                  <c:v>429</c:v>
                </c:pt>
                <c:pt idx="11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E-4D33-AA5D-201B00D2CE65}"/>
            </c:ext>
          </c:extLst>
        </c:ser>
        <c:ser>
          <c:idx val="3"/>
          <c:order val="3"/>
          <c:tx>
            <c:strRef>
              <c:f>Planilha1!$B$36:$C$36</c:f>
              <c:strCache>
                <c:ptCount val="2"/>
                <c:pt idx="0">
                  <c:v>Recreio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Planilha1!$D$36:$O$36</c:f>
              <c:numCache>
                <c:formatCode>General</c:formatCode>
                <c:ptCount val="12"/>
                <c:pt idx="0">
                  <c:v>348</c:v>
                </c:pt>
                <c:pt idx="1">
                  <c:v>205</c:v>
                </c:pt>
                <c:pt idx="2">
                  <c:v>229</c:v>
                </c:pt>
                <c:pt idx="3">
                  <c:v>255</c:v>
                </c:pt>
                <c:pt idx="4">
                  <c:v>237</c:v>
                </c:pt>
                <c:pt idx="5">
                  <c:v>318</c:v>
                </c:pt>
                <c:pt idx="6">
                  <c:v>369</c:v>
                </c:pt>
                <c:pt idx="7">
                  <c:v>356</c:v>
                </c:pt>
                <c:pt idx="8">
                  <c:v>363</c:v>
                </c:pt>
                <c:pt idx="9">
                  <c:v>355</c:v>
                </c:pt>
                <c:pt idx="10">
                  <c:v>384</c:v>
                </c:pt>
                <c:pt idx="1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EE-4D33-AA5D-201B00D2CE65}"/>
            </c:ext>
          </c:extLst>
        </c:ser>
        <c:ser>
          <c:idx val="5"/>
          <c:order val="5"/>
          <c:tx>
            <c:strRef>
              <c:f>Planilha1!$B$38:$C$38</c:f>
              <c:strCache>
                <c:ptCount val="2"/>
                <c:pt idx="0">
                  <c:v>Herdeiros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Planilha1!$D$38:$O$38</c:f>
              <c:numCache>
                <c:formatCode>General</c:formatCode>
                <c:ptCount val="12"/>
                <c:pt idx="0">
                  <c:v>177</c:v>
                </c:pt>
                <c:pt idx="1">
                  <c:v>165</c:v>
                </c:pt>
                <c:pt idx="2">
                  <c:v>210</c:v>
                </c:pt>
                <c:pt idx="3">
                  <c:v>177</c:v>
                </c:pt>
                <c:pt idx="4">
                  <c:v>394</c:v>
                </c:pt>
                <c:pt idx="5">
                  <c:v>305</c:v>
                </c:pt>
                <c:pt idx="6">
                  <c:v>179</c:v>
                </c:pt>
                <c:pt idx="7">
                  <c:v>398</c:v>
                </c:pt>
                <c:pt idx="8">
                  <c:v>334</c:v>
                </c:pt>
                <c:pt idx="9">
                  <c:v>263</c:v>
                </c:pt>
                <c:pt idx="10">
                  <c:v>280</c:v>
                </c:pt>
                <c:pt idx="11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EE-4D33-AA5D-201B00D2CE65}"/>
            </c:ext>
          </c:extLst>
        </c:ser>
        <c:ser>
          <c:idx val="7"/>
          <c:order val="7"/>
          <c:tx>
            <c:strRef>
              <c:f>Planilha1!$B$40:$C$40</c:f>
              <c:strCache>
                <c:ptCount val="2"/>
                <c:pt idx="0">
                  <c:v>Sede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Planilha1!$D$40:$O$40</c:f>
              <c:numCache>
                <c:formatCode>General</c:formatCode>
                <c:ptCount val="12"/>
                <c:pt idx="0">
                  <c:v>316</c:v>
                </c:pt>
                <c:pt idx="1">
                  <c:v>258</c:v>
                </c:pt>
                <c:pt idx="2">
                  <c:v>284</c:v>
                </c:pt>
                <c:pt idx="3">
                  <c:v>224</c:v>
                </c:pt>
                <c:pt idx="4">
                  <c:v>277</c:v>
                </c:pt>
                <c:pt idx="5">
                  <c:v>269</c:v>
                </c:pt>
                <c:pt idx="6">
                  <c:v>321</c:v>
                </c:pt>
                <c:pt idx="7">
                  <c:v>306</c:v>
                </c:pt>
                <c:pt idx="8">
                  <c:v>259</c:v>
                </c:pt>
                <c:pt idx="9">
                  <c:v>253</c:v>
                </c:pt>
                <c:pt idx="10">
                  <c:v>301</c:v>
                </c:pt>
                <c:pt idx="1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EE-4D33-AA5D-201B00D2C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19520"/>
        <c:axId val="326920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Planilha1!$B$33:$C$33</c15:sqref>
                        </c15:formulaRef>
                      </c:ext>
                    </c:extLst>
                    <c:strCache>
                      <c:ptCount val="2"/>
                      <c:pt idx="0">
                        <c:v>Bonsucesso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Planilha1!$D$33:$O$33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136</c:v>
                      </c:pt>
                      <c:pt idx="1">
                        <c:v>133</c:v>
                      </c:pt>
                      <c:pt idx="2">
                        <c:v>219</c:v>
                      </c:pt>
                      <c:pt idx="3">
                        <c:v>131</c:v>
                      </c:pt>
                      <c:pt idx="4">
                        <c:v>158</c:v>
                      </c:pt>
                      <c:pt idx="5">
                        <c:v>173</c:v>
                      </c:pt>
                      <c:pt idx="6">
                        <c:v>219</c:v>
                      </c:pt>
                      <c:pt idx="7">
                        <c:v>219</c:v>
                      </c:pt>
                      <c:pt idx="8">
                        <c:v>198</c:v>
                      </c:pt>
                      <c:pt idx="9">
                        <c:v>151</c:v>
                      </c:pt>
                      <c:pt idx="10">
                        <c:v>186</c:v>
                      </c:pt>
                      <c:pt idx="11">
                        <c:v>192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8EE-4D33-AA5D-201B00D2CE6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Planilha1!$B$35:$C$35</c15:sqref>
                        </c15:formulaRef>
                      </c:ext>
                    </c:extLst>
                    <c:strCache>
                      <c:ptCount val="2"/>
                      <c:pt idx="0">
                        <c:v>Recreio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Planilha1!$D$35:$O$35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149</c:v>
                      </c:pt>
                      <c:pt idx="1">
                        <c:v>87</c:v>
                      </c:pt>
                      <c:pt idx="2">
                        <c:v>119</c:v>
                      </c:pt>
                      <c:pt idx="3">
                        <c:v>129</c:v>
                      </c:pt>
                      <c:pt idx="4">
                        <c:v>127</c:v>
                      </c:pt>
                      <c:pt idx="5">
                        <c:v>160</c:v>
                      </c:pt>
                      <c:pt idx="6">
                        <c:v>171</c:v>
                      </c:pt>
                      <c:pt idx="7">
                        <c:v>150</c:v>
                      </c:pt>
                      <c:pt idx="8">
                        <c:v>150</c:v>
                      </c:pt>
                      <c:pt idx="9">
                        <c:v>144</c:v>
                      </c:pt>
                      <c:pt idx="10">
                        <c:v>132</c:v>
                      </c:pt>
                      <c:pt idx="11">
                        <c:v>134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EE-4D33-AA5D-201B00D2CE6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Planilha1!$B$37:$C$37</c15:sqref>
                        </c15:formulaRef>
                      </c:ext>
                    </c:extLst>
                    <c:strCache>
                      <c:ptCount val="2"/>
                      <c:pt idx="0">
                        <c:v>Herdeiros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Planilha1!$D$37:$O$37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</c:v>
                      </c:pt>
                      <c:pt idx="1">
                        <c:v>102</c:v>
                      </c:pt>
                      <c:pt idx="2">
                        <c:v>129</c:v>
                      </c:pt>
                      <c:pt idx="3">
                        <c:v>118</c:v>
                      </c:pt>
                      <c:pt idx="4">
                        <c:v>231</c:v>
                      </c:pt>
                      <c:pt idx="5">
                        <c:v>193</c:v>
                      </c:pt>
                      <c:pt idx="6">
                        <c:v>143</c:v>
                      </c:pt>
                      <c:pt idx="7">
                        <c:v>251</c:v>
                      </c:pt>
                      <c:pt idx="8">
                        <c:v>253</c:v>
                      </c:pt>
                      <c:pt idx="9">
                        <c:v>205</c:v>
                      </c:pt>
                      <c:pt idx="10">
                        <c:v>188</c:v>
                      </c:pt>
                      <c:pt idx="11">
                        <c:v>149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8EE-4D33-AA5D-201B00D2CE6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Planilha1!$B$39:$C$39</c15:sqref>
                        </c15:formulaRef>
                      </c:ext>
                    </c:extLst>
                    <c:strCache>
                      <c:ptCount val="2"/>
                      <c:pt idx="0">
                        <c:v>Sede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Planilha1!$D$39:$O$39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169</c:v>
                      </c:pt>
                      <c:pt idx="1">
                        <c:v>148</c:v>
                      </c:pt>
                      <c:pt idx="2">
                        <c:v>145</c:v>
                      </c:pt>
                      <c:pt idx="3">
                        <c:v>120</c:v>
                      </c:pt>
                      <c:pt idx="4">
                        <c:v>163</c:v>
                      </c:pt>
                      <c:pt idx="5">
                        <c:v>128</c:v>
                      </c:pt>
                      <c:pt idx="6">
                        <c:v>166</c:v>
                      </c:pt>
                      <c:pt idx="7">
                        <c:v>171</c:v>
                      </c:pt>
                      <c:pt idx="8">
                        <c:v>148</c:v>
                      </c:pt>
                      <c:pt idx="9">
                        <c:v>155</c:v>
                      </c:pt>
                      <c:pt idx="10">
                        <c:v>190</c:v>
                      </c:pt>
                      <c:pt idx="11">
                        <c:v>114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EE-4D33-AA5D-201B00D2CE65}"/>
                  </c:ext>
                </c:extLst>
              </c15:ser>
            </c15:filteredLineSeries>
          </c:ext>
        </c:extLst>
      </c:lineChart>
      <c:catAx>
        <c:axId val="3269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6920504"/>
        <c:crosses val="autoZero"/>
        <c:auto val="1"/>
        <c:lblAlgn val="ctr"/>
        <c:lblOffset val="100"/>
        <c:noMultiLvlLbl val="0"/>
      </c:catAx>
      <c:valAx>
        <c:axId val="32692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691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 Atendimentos</a:t>
            </a:r>
            <a:r>
              <a:rPr lang="pt-BR" baseline="0"/>
              <a:t> SCFV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Planilha1!$B$65:$C$65</c:f>
              <c:strCache>
                <c:ptCount val="2"/>
                <c:pt idx="0">
                  <c:v>Sede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Planilha1!$D$65:$O$65</c:f>
              <c:numCache>
                <c:formatCode>General</c:formatCode>
                <c:ptCount val="12"/>
                <c:pt idx="0">
                  <c:v>2660</c:v>
                </c:pt>
                <c:pt idx="1">
                  <c:v>2344</c:v>
                </c:pt>
                <c:pt idx="2">
                  <c:v>3105</c:v>
                </c:pt>
                <c:pt idx="3">
                  <c:v>2700</c:v>
                </c:pt>
                <c:pt idx="4">
                  <c:v>2814</c:v>
                </c:pt>
                <c:pt idx="5">
                  <c:v>2827</c:v>
                </c:pt>
                <c:pt idx="6">
                  <c:v>2574</c:v>
                </c:pt>
                <c:pt idx="7">
                  <c:v>2691</c:v>
                </c:pt>
                <c:pt idx="8">
                  <c:v>2530</c:v>
                </c:pt>
                <c:pt idx="9">
                  <c:v>1609</c:v>
                </c:pt>
                <c:pt idx="10">
                  <c:v>2229</c:v>
                </c:pt>
                <c:pt idx="11">
                  <c:v>2779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87-413A-873F-F6E408401C31}"/>
            </c:ext>
          </c:extLst>
        </c:ser>
        <c:ser>
          <c:idx val="3"/>
          <c:order val="3"/>
          <c:tx>
            <c:strRef>
              <c:f>Planilha1!$B$67:$C$67</c:f>
              <c:strCache>
                <c:ptCount val="2"/>
                <c:pt idx="0">
                  <c:v>Santa Clara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Planilha1!$D$67:$O$67</c:f>
              <c:numCache>
                <c:formatCode>General</c:formatCode>
                <c:ptCount val="12"/>
                <c:pt idx="0">
                  <c:v>1452</c:v>
                </c:pt>
                <c:pt idx="1">
                  <c:v>1942</c:v>
                </c:pt>
                <c:pt idx="2">
                  <c:v>2598</c:v>
                </c:pt>
                <c:pt idx="3">
                  <c:v>2057</c:v>
                </c:pt>
                <c:pt idx="4">
                  <c:v>2046</c:v>
                </c:pt>
                <c:pt idx="5">
                  <c:v>2144</c:v>
                </c:pt>
                <c:pt idx="6">
                  <c:v>1604</c:v>
                </c:pt>
                <c:pt idx="7">
                  <c:v>907</c:v>
                </c:pt>
                <c:pt idx="8">
                  <c:v>868</c:v>
                </c:pt>
                <c:pt idx="9">
                  <c:v>1259</c:v>
                </c:pt>
                <c:pt idx="10">
                  <c:v>1188</c:v>
                </c:pt>
                <c:pt idx="11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87-413A-873F-F6E408401C31}"/>
            </c:ext>
          </c:extLst>
        </c:ser>
        <c:ser>
          <c:idx val="5"/>
          <c:order val="5"/>
          <c:tx>
            <c:strRef>
              <c:f>Planilha1!$B$69:$C$69</c:f>
              <c:strCache>
                <c:ptCount val="2"/>
                <c:pt idx="0">
                  <c:v>São Francisco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Planilha1!$D$69:$O$69</c:f>
              <c:numCache>
                <c:formatCode>General</c:formatCode>
                <c:ptCount val="12"/>
                <c:pt idx="0">
                  <c:v>2373</c:v>
                </c:pt>
                <c:pt idx="1">
                  <c:v>2191</c:v>
                </c:pt>
                <c:pt idx="2">
                  <c:v>2675</c:v>
                </c:pt>
                <c:pt idx="3">
                  <c:v>2319</c:v>
                </c:pt>
                <c:pt idx="4">
                  <c:v>2432</c:v>
                </c:pt>
                <c:pt idx="5">
                  <c:v>1870</c:v>
                </c:pt>
                <c:pt idx="6">
                  <c:v>1524</c:v>
                </c:pt>
                <c:pt idx="7">
                  <c:v>1965</c:v>
                </c:pt>
                <c:pt idx="8">
                  <c:v>1862</c:v>
                </c:pt>
                <c:pt idx="9">
                  <c:v>1843</c:v>
                </c:pt>
                <c:pt idx="10">
                  <c:v>1921</c:v>
                </c:pt>
                <c:pt idx="11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87-413A-873F-F6E408401C31}"/>
            </c:ext>
          </c:extLst>
        </c:ser>
        <c:ser>
          <c:idx val="7"/>
          <c:order val="7"/>
          <c:tx>
            <c:strRef>
              <c:f>Planilha1!$B$71:$C$71</c:f>
              <c:strCache>
                <c:ptCount val="2"/>
                <c:pt idx="0">
                  <c:v>Mapa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Planilha1!$D$71:$O$71</c:f>
              <c:numCache>
                <c:formatCode>General</c:formatCode>
                <c:ptCount val="12"/>
                <c:pt idx="0">
                  <c:v>236</c:v>
                </c:pt>
                <c:pt idx="1">
                  <c:v>386</c:v>
                </c:pt>
                <c:pt idx="2">
                  <c:v>1178</c:v>
                </c:pt>
                <c:pt idx="3">
                  <c:v>1005</c:v>
                </c:pt>
                <c:pt idx="4">
                  <c:v>1075</c:v>
                </c:pt>
                <c:pt idx="5">
                  <c:v>1099</c:v>
                </c:pt>
                <c:pt idx="6">
                  <c:v>1181</c:v>
                </c:pt>
                <c:pt idx="7">
                  <c:v>1053</c:v>
                </c:pt>
                <c:pt idx="8">
                  <c:v>663</c:v>
                </c:pt>
                <c:pt idx="9">
                  <c:v>862</c:v>
                </c:pt>
                <c:pt idx="10">
                  <c:v>1068</c:v>
                </c:pt>
                <c:pt idx="11">
                  <c:v>1166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87-413A-873F-F6E408401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50160"/>
        <c:axId val="4192504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Planilha1!$B$64:$C$64</c15:sqref>
                        </c15:formulaRef>
                      </c:ext>
                    </c:extLst>
                    <c:strCache>
                      <c:ptCount val="2"/>
                      <c:pt idx="0">
                        <c:v>Sede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Planilha1!$D$64:$O$64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140</c:v>
                      </c:pt>
                      <c:pt idx="1">
                        <c:v>138</c:v>
                      </c:pt>
                      <c:pt idx="2">
                        <c:v>135</c:v>
                      </c:pt>
                      <c:pt idx="3">
                        <c:v>135</c:v>
                      </c:pt>
                      <c:pt idx="4">
                        <c:v>134</c:v>
                      </c:pt>
                      <c:pt idx="5">
                        <c:v>134</c:v>
                      </c:pt>
                      <c:pt idx="6">
                        <c:v>134</c:v>
                      </c:pt>
                      <c:pt idx="7">
                        <c:v>134</c:v>
                      </c:pt>
                      <c:pt idx="8">
                        <c:v>107</c:v>
                      </c:pt>
                      <c:pt idx="9">
                        <c:v>127</c:v>
                      </c:pt>
                      <c:pt idx="10">
                        <c:v>110</c:v>
                      </c:pt>
                      <c:pt idx="11">
                        <c:v>138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A87-413A-873F-F6E408401C3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Planilha1!$B$66:$C$66</c15:sqref>
                        </c15:formulaRef>
                      </c:ext>
                    </c:extLst>
                    <c:strCache>
                      <c:ptCount val="2"/>
                      <c:pt idx="0">
                        <c:v>Santa Clara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Planilha1!$D$66:$O$66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96</c:v>
                      </c:pt>
                      <c:pt idx="1">
                        <c:v>102</c:v>
                      </c:pt>
                      <c:pt idx="2">
                        <c:v>112</c:v>
                      </c:pt>
                      <c:pt idx="3">
                        <c:v>103</c:v>
                      </c:pt>
                      <c:pt idx="4">
                        <c:v>99</c:v>
                      </c:pt>
                      <c:pt idx="5">
                        <c:v>102</c:v>
                      </c:pt>
                      <c:pt idx="6">
                        <c:v>95</c:v>
                      </c:pt>
                      <c:pt idx="7">
                        <c:v>92</c:v>
                      </c:pt>
                      <c:pt idx="8">
                        <c:v>86</c:v>
                      </c:pt>
                      <c:pt idx="9">
                        <c:v>101</c:v>
                      </c:pt>
                      <c:pt idx="10">
                        <c:v>109</c:v>
                      </c:pt>
                      <c:pt idx="11">
                        <c:v>108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87-413A-873F-F6E408401C3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Planilha1!$B$68:$C$68</c15:sqref>
                        </c15:formulaRef>
                      </c:ext>
                    </c:extLst>
                    <c:strCache>
                      <c:ptCount val="2"/>
                      <c:pt idx="0">
                        <c:v>São Francisco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Planilha1!$D$68:$O$68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114</c:v>
                      </c:pt>
                      <c:pt idx="1">
                        <c:v>155</c:v>
                      </c:pt>
                      <c:pt idx="2">
                        <c:v>115</c:v>
                      </c:pt>
                      <c:pt idx="3">
                        <c:v>114</c:v>
                      </c:pt>
                      <c:pt idx="4">
                        <c:v>116</c:v>
                      </c:pt>
                      <c:pt idx="5">
                        <c:v>91</c:v>
                      </c:pt>
                      <c:pt idx="6">
                        <c:v>91</c:v>
                      </c:pt>
                      <c:pt idx="7">
                        <c:v>99</c:v>
                      </c:pt>
                      <c:pt idx="8">
                        <c:v>95</c:v>
                      </c:pt>
                      <c:pt idx="9">
                        <c:v>111</c:v>
                      </c:pt>
                      <c:pt idx="10">
                        <c:v>117</c:v>
                      </c:pt>
                      <c:pt idx="11">
                        <c:v>118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87-413A-873F-F6E408401C3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Planilha1!$B$70:$C$70</c15:sqref>
                        </c15:formulaRef>
                      </c:ext>
                    </c:extLst>
                    <c:strCache>
                      <c:ptCount val="2"/>
                      <c:pt idx="0">
                        <c:v>Mapa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Planilha1!$D$70:$O$70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64</c:v>
                      </c:pt>
                      <c:pt idx="1">
                        <c:v>30</c:v>
                      </c:pt>
                      <c:pt idx="2">
                        <c:v>57</c:v>
                      </c:pt>
                      <c:pt idx="3">
                        <c:v>61</c:v>
                      </c:pt>
                      <c:pt idx="4">
                        <c:v>61</c:v>
                      </c:pt>
                      <c:pt idx="5">
                        <c:v>56</c:v>
                      </c:pt>
                      <c:pt idx="6">
                        <c:v>55</c:v>
                      </c:pt>
                      <c:pt idx="7">
                        <c:v>57</c:v>
                      </c:pt>
                      <c:pt idx="8">
                        <c:v>54</c:v>
                      </c:pt>
                      <c:pt idx="9">
                        <c:v>65</c:v>
                      </c:pt>
                      <c:pt idx="10">
                        <c:v>67</c:v>
                      </c:pt>
                      <c:pt idx="11">
                        <c:v>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A87-413A-873F-F6E408401C31}"/>
                  </c:ext>
                </c:extLst>
              </c15:ser>
            </c15:filteredLineSeries>
          </c:ext>
        </c:extLst>
      </c:lineChart>
      <c:catAx>
        <c:axId val="4192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9250488"/>
        <c:crosses val="autoZero"/>
        <c:auto val="1"/>
        <c:lblAlgn val="ctr"/>
        <c:lblOffset val="100"/>
        <c:noMultiLvlLbl val="0"/>
      </c:catAx>
      <c:valAx>
        <c:axId val="41925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925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 Atendidos SCFV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Planilha1!$B$64:$C$64</c:f>
              <c:strCache>
                <c:ptCount val="2"/>
                <c:pt idx="0">
                  <c:v>Sede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Planilha1!$D$64:$O$64</c:f>
              <c:numCache>
                <c:formatCode>General</c:formatCode>
                <c:ptCount val="12"/>
                <c:pt idx="0">
                  <c:v>140</c:v>
                </c:pt>
                <c:pt idx="1">
                  <c:v>138</c:v>
                </c:pt>
                <c:pt idx="2">
                  <c:v>135</c:v>
                </c:pt>
                <c:pt idx="3">
                  <c:v>135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107</c:v>
                </c:pt>
                <c:pt idx="9">
                  <c:v>127</c:v>
                </c:pt>
                <c:pt idx="10">
                  <c:v>110</c:v>
                </c:pt>
                <c:pt idx="1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4-4D1F-81B5-C144AB1A0B6A}"/>
            </c:ext>
          </c:extLst>
        </c:ser>
        <c:ser>
          <c:idx val="2"/>
          <c:order val="2"/>
          <c:tx>
            <c:strRef>
              <c:f>Planilha1!$B$66:$C$66</c:f>
              <c:strCache>
                <c:ptCount val="2"/>
                <c:pt idx="0">
                  <c:v>Santa Clara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Planilha1!$D$66:$O$66</c:f>
              <c:numCache>
                <c:formatCode>General</c:formatCode>
                <c:ptCount val="12"/>
                <c:pt idx="0">
                  <c:v>96</c:v>
                </c:pt>
                <c:pt idx="1">
                  <c:v>102</c:v>
                </c:pt>
                <c:pt idx="2">
                  <c:v>112</c:v>
                </c:pt>
                <c:pt idx="3">
                  <c:v>103</c:v>
                </c:pt>
                <c:pt idx="4">
                  <c:v>99</c:v>
                </c:pt>
                <c:pt idx="5">
                  <c:v>102</c:v>
                </c:pt>
                <c:pt idx="6">
                  <c:v>95</c:v>
                </c:pt>
                <c:pt idx="7">
                  <c:v>92</c:v>
                </c:pt>
                <c:pt idx="8">
                  <c:v>86</c:v>
                </c:pt>
                <c:pt idx="9">
                  <c:v>101</c:v>
                </c:pt>
                <c:pt idx="10">
                  <c:v>109</c:v>
                </c:pt>
                <c:pt idx="11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4-4D1F-81B5-C144AB1A0B6A}"/>
            </c:ext>
          </c:extLst>
        </c:ser>
        <c:ser>
          <c:idx val="4"/>
          <c:order val="4"/>
          <c:tx>
            <c:strRef>
              <c:f>Planilha1!$B$68:$C$68</c:f>
              <c:strCache>
                <c:ptCount val="2"/>
                <c:pt idx="0">
                  <c:v>São Francisco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Planilha1!$D$68:$O$68</c:f>
              <c:numCache>
                <c:formatCode>General</c:formatCode>
                <c:ptCount val="12"/>
                <c:pt idx="0">
                  <c:v>114</c:v>
                </c:pt>
                <c:pt idx="1">
                  <c:v>155</c:v>
                </c:pt>
                <c:pt idx="2">
                  <c:v>115</c:v>
                </c:pt>
                <c:pt idx="3">
                  <c:v>114</c:v>
                </c:pt>
                <c:pt idx="4">
                  <c:v>116</c:v>
                </c:pt>
                <c:pt idx="5">
                  <c:v>91</c:v>
                </c:pt>
                <c:pt idx="6">
                  <c:v>91</c:v>
                </c:pt>
                <c:pt idx="7">
                  <c:v>99</c:v>
                </c:pt>
                <c:pt idx="8">
                  <c:v>95</c:v>
                </c:pt>
                <c:pt idx="9">
                  <c:v>111</c:v>
                </c:pt>
                <c:pt idx="10">
                  <c:v>117</c:v>
                </c:pt>
                <c:pt idx="11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74-4D1F-81B5-C144AB1A0B6A}"/>
            </c:ext>
          </c:extLst>
        </c:ser>
        <c:ser>
          <c:idx val="6"/>
          <c:order val="6"/>
          <c:tx>
            <c:strRef>
              <c:f>Planilha1!$B$70:$C$70</c:f>
              <c:strCache>
                <c:ptCount val="2"/>
                <c:pt idx="0">
                  <c:v>Mapa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Planilha1!$D$63:$O$63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Planilha1!$D$70:$O$70</c:f>
              <c:numCache>
                <c:formatCode>General</c:formatCode>
                <c:ptCount val="12"/>
                <c:pt idx="0">
                  <c:v>64</c:v>
                </c:pt>
                <c:pt idx="1">
                  <c:v>30</c:v>
                </c:pt>
                <c:pt idx="2">
                  <c:v>57</c:v>
                </c:pt>
                <c:pt idx="3">
                  <c:v>61</c:v>
                </c:pt>
                <c:pt idx="4">
                  <c:v>61</c:v>
                </c:pt>
                <c:pt idx="5">
                  <c:v>56</c:v>
                </c:pt>
                <c:pt idx="6">
                  <c:v>55</c:v>
                </c:pt>
                <c:pt idx="7">
                  <c:v>57</c:v>
                </c:pt>
                <c:pt idx="8">
                  <c:v>54</c:v>
                </c:pt>
                <c:pt idx="9">
                  <c:v>65</c:v>
                </c:pt>
                <c:pt idx="10">
                  <c:v>67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74-4D1F-81B5-C144AB1A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55344"/>
        <c:axId val="42305993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Planilha1!$B$65:$C$65</c15:sqref>
                        </c15:formulaRef>
                      </c:ext>
                    </c:extLst>
                    <c:strCache>
                      <c:ptCount val="2"/>
                      <c:pt idx="0">
                        <c:v>Sede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Planilha1!$D$65:$O$65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2660</c:v>
                      </c:pt>
                      <c:pt idx="1">
                        <c:v>2344</c:v>
                      </c:pt>
                      <c:pt idx="2">
                        <c:v>3105</c:v>
                      </c:pt>
                      <c:pt idx="3">
                        <c:v>2700</c:v>
                      </c:pt>
                      <c:pt idx="4">
                        <c:v>2814</c:v>
                      </c:pt>
                      <c:pt idx="5">
                        <c:v>2827</c:v>
                      </c:pt>
                      <c:pt idx="6">
                        <c:v>2574</c:v>
                      </c:pt>
                      <c:pt idx="7">
                        <c:v>2691</c:v>
                      </c:pt>
                      <c:pt idx="8">
                        <c:v>2530</c:v>
                      </c:pt>
                      <c:pt idx="9">
                        <c:v>1609</c:v>
                      </c:pt>
                      <c:pt idx="10">
                        <c:v>2229</c:v>
                      </c:pt>
                      <c:pt idx="11">
                        <c:v>2779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E74-4D1F-81B5-C144AB1A0B6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Planilha1!$B$67:$C$67</c15:sqref>
                        </c15:formulaRef>
                      </c:ext>
                    </c:extLst>
                    <c:strCache>
                      <c:ptCount val="2"/>
                      <c:pt idx="0">
                        <c:v>Santa Clara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Planilha1!$D$67:$O$67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1452</c:v>
                      </c:pt>
                      <c:pt idx="1">
                        <c:v>1942</c:v>
                      </c:pt>
                      <c:pt idx="2">
                        <c:v>2598</c:v>
                      </c:pt>
                      <c:pt idx="3">
                        <c:v>2057</c:v>
                      </c:pt>
                      <c:pt idx="4">
                        <c:v>2046</c:v>
                      </c:pt>
                      <c:pt idx="5">
                        <c:v>2144</c:v>
                      </c:pt>
                      <c:pt idx="6">
                        <c:v>1604</c:v>
                      </c:pt>
                      <c:pt idx="7">
                        <c:v>907</c:v>
                      </c:pt>
                      <c:pt idx="8">
                        <c:v>868</c:v>
                      </c:pt>
                      <c:pt idx="9">
                        <c:v>1259</c:v>
                      </c:pt>
                      <c:pt idx="10">
                        <c:v>1188</c:v>
                      </c:pt>
                      <c:pt idx="11">
                        <c:v>1882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E74-4D1F-81B5-C144AB1A0B6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Planilha1!$B$69:$C$69</c15:sqref>
                        </c15:formulaRef>
                      </c:ext>
                    </c:extLst>
                    <c:strCache>
                      <c:ptCount val="2"/>
                      <c:pt idx="0">
                        <c:v>São Francisco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Planilha1!$D$69:$O$69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2373</c:v>
                      </c:pt>
                      <c:pt idx="1">
                        <c:v>2191</c:v>
                      </c:pt>
                      <c:pt idx="2">
                        <c:v>2675</c:v>
                      </c:pt>
                      <c:pt idx="3">
                        <c:v>2319</c:v>
                      </c:pt>
                      <c:pt idx="4">
                        <c:v>2432</c:v>
                      </c:pt>
                      <c:pt idx="5">
                        <c:v>1870</c:v>
                      </c:pt>
                      <c:pt idx="6">
                        <c:v>1524</c:v>
                      </c:pt>
                      <c:pt idx="7">
                        <c:v>1965</c:v>
                      </c:pt>
                      <c:pt idx="8">
                        <c:v>1862</c:v>
                      </c:pt>
                      <c:pt idx="9">
                        <c:v>1843</c:v>
                      </c:pt>
                      <c:pt idx="10">
                        <c:v>1921</c:v>
                      </c:pt>
                      <c:pt idx="11">
                        <c:v>2000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E74-4D1F-81B5-C144AB1A0B6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Planilha1!$B$71:$C$71</c15:sqref>
                        </c15:formulaRef>
                      </c:ext>
                    </c:extLst>
                    <c:strCache>
                      <c:ptCount val="2"/>
                      <c:pt idx="0">
                        <c:v>Mapa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Planilha1!$D$63:$O$63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Planilha1!$D$71:$O$71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236</c:v>
                      </c:pt>
                      <c:pt idx="1">
                        <c:v>386</c:v>
                      </c:pt>
                      <c:pt idx="2">
                        <c:v>1178</c:v>
                      </c:pt>
                      <c:pt idx="3">
                        <c:v>1005</c:v>
                      </c:pt>
                      <c:pt idx="4">
                        <c:v>1075</c:v>
                      </c:pt>
                      <c:pt idx="5">
                        <c:v>1099</c:v>
                      </c:pt>
                      <c:pt idx="6">
                        <c:v>1181</c:v>
                      </c:pt>
                      <c:pt idx="7">
                        <c:v>1053</c:v>
                      </c:pt>
                      <c:pt idx="8">
                        <c:v>663</c:v>
                      </c:pt>
                      <c:pt idx="9">
                        <c:v>862</c:v>
                      </c:pt>
                      <c:pt idx="10">
                        <c:v>1068</c:v>
                      </c:pt>
                      <c:pt idx="11">
                        <c:v>1166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E74-4D1F-81B5-C144AB1A0B6A}"/>
                  </c:ext>
                </c:extLst>
              </c15:ser>
            </c15:filteredLineSeries>
          </c:ext>
        </c:extLst>
      </c:lineChart>
      <c:catAx>
        <c:axId val="4230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059936"/>
        <c:crosses val="autoZero"/>
        <c:auto val="1"/>
        <c:lblAlgn val="ctr"/>
        <c:lblOffset val="100"/>
        <c:noMultiLvlLbl val="0"/>
      </c:catAx>
      <c:valAx>
        <c:axId val="4230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05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 Atendidos SAF's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Planilha1!$B$33:$C$33</c:f>
              <c:strCache>
                <c:ptCount val="2"/>
                <c:pt idx="0">
                  <c:v>Bonsucesso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Planilha1!$D$33:$O$33</c:f>
              <c:numCache>
                <c:formatCode>General</c:formatCode>
                <c:ptCount val="12"/>
                <c:pt idx="0">
                  <c:v>136</c:v>
                </c:pt>
                <c:pt idx="1">
                  <c:v>133</c:v>
                </c:pt>
                <c:pt idx="2">
                  <c:v>219</c:v>
                </c:pt>
                <c:pt idx="3">
                  <c:v>131</c:v>
                </c:pt>
                <c:pt idx="4">
                  <c:v>158</c:v>
                </c:pt>
                <c:pt idx="5">
                  <c:v>173</c:v>
                </c:pt>
                <c:pt idx="6">
                  <c:v>219</c:v>
                </c:pt>
                <c:pt idx="7">
                  <c:v>219</c:v>
                </c:pt>
                <c:pt idx="8">
                  <c:v>198</c:v>
                </c:pt>
                <c:pt idx="9">
                  <c:v>151</c:v>
                </c:pt>
                <c:pt idx="10">
                  <c:v>186</c:v>
                </c:pt>
                <c:pt idx="11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1-4DDB-930A-7FAF9D26CE8B}"/>
            </c:ext>
          </c:extLst>
        </c:ser>
        <c:ser>
          <c:idx val="2"/>
          <c:order val="2"/>
          <c:tx>
            <c:strRef>
              <c:f>Planilha1!$B$35:$C$35</c:f>
              <c:strCache>
                <c:ptCount val="2"/>
                <c:pt idx="0">
                  <c:v>Recreio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Planilha1!$D$35:$O$35</c:f>
              <c:numCache>
                <c:formatCode>General</c:formatCode>
                <c:ptCount val="12"/>
                <c:pt idx="0">
                  <c:v>149</c:v>
                </c:pt>
                <c:pt idx="1">
                  <c:v>87</c:v>
                </c:pt>
                <c:pt idx="2">
                  <c:v>119</c:v>
                </c:pt>
                <c:pt idx="3">
                  <c:v>129</c:v>
                </c:pt>
                <c:pt idx="4">
                  <c:v>127</c:v>
                </c:pt>
                <c:pt idx="5">
                  <c:v>160</c:v>
                </c:pt>
                <c:pt idx="6">
                  <c:v>171</c:v>
                </c:pt>
                <c:pt idx="7">
                  <c:v>150</c:v>
                </c:pt>
                <c:pt idx="8">
                  <c:v>150</c:v>
                </c:pt>
                <c:pt idx="9">
                  <c:v>144</c:v>
                </c:pt>
                <c:pt idx="10">
                  <c:v>132</c:v>
                </c:pt>
                <c:pt idx="1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41-4DDB-930A-7FAF9D26CE8B}"/>
            </c:ext>
          </c:extLst>
        </c:ser>
        <c:ser>
          <c:idx val="4"/>
          <c:order val="4"/>
          <c:tx>
            <c:strRef>
              <c:f>Planilha1!$B$37:$C$37</c:f>
              <c:strCache>
                <c:ptCount val="2"/>
                <c:pt idx="0">
                  <c:v>Herdeiros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Planilha1!$D$37:$O$37</c:f>
              <c:numCache>
                <c:formatCode>General</c:formatCode>
                <c:ptCount val="12"/>
                <c:pt idx="0">
                  <c:v>109</c:v>
                </c:pt>
                <c:pt idx="1">
                  <c:v>102</c:v>
                </c:pt>
                <c:pt idx="2">
                  <c:v>129</c:v>
                </c:pt>
                <c:pt idx="3">
                  <c:v>118</c:v>
                </c:pt>
                <c:pt idx="4">
                  <c:v>231</c:v>
                </c:pt>
                <c:pt idx="5">
                  <c:v>193</c:v>
                </c:pt>
                <c:pt idx="6">
                  <c:v>143</c:v>
                </c:pt>
                <c:pt idx="7">
                  <c:v>251</c:v>
                </c:pt>
                <c:pt idx="8">
                  <c:v>253</c:v>
                </c:pt>
                <c:pt idx="9">
                  <c:v>205</c:v>
                </c:pt>
                <c:pt idx="10">
                  <c:v>188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41-4DDB-930A-7FAF9D26CE8B}"/>
            </c:ext>
          </c:extLst>
        </c:ser>
        <c:ser>
          <c:idx val="6"/>
          <c:order val="6"/>
          <c:tx>
            <c:strRef>
              <c:f>Planilha1!$B$39:$C$39</c:f>
              <c:strCache>
                <c:ptCount val="2"/>
                <c:pt idx="0">
                  <c:v>Sede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Planilha1!$D$32:$O$32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Planilha1!$D$39:$O$39</c:f>
              <c:numCache>
                <c:formatCode>General</c:formatCode>
                <c:ptCount val="12"/>
                <c:pt idx="0">
                  <c:v>169</c:v>
                </c:pt>
                <c:pt idx="1">
                  <c:v>148</c:v>
                </c:pt>
                <c:pt idx="2">
                  <c:v>145</c:v>
                </c:pt>
                <c:pt idx="3">
                  <c:v>120</c:v>
                </c:pt>
                <c:pt idx="4">
                  <c:v>163</c:v>
                </c:pt>
                <c:pt idx="5">
                  <c:v>128</c:v>
                </c:pt>
                <c:pt idx="6">
                  <c:v>166</c:v>
                </c:pt>
                <c:pt idx="7">
                  <c:v>171</c:v>
                </c:pt>
                <c:pt idx="8">
                  <c:v>148</c:v>
                </c:pt>
                <c:pt idx="9">
                  <c:v>155</c:v>
                </c:pt>
                <c:pt idx="10">
                  <c:v>190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41-4DDB-930A-7FAF9D26C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64856"/>
        <c:axId val="4230651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Planilha1!$B$34:$C$34</c15:sqref>
                        </c15:formulaRef>
                      </c:ext>
                    </c:extLst>
                    <c:strCache>
                      <c:ptCount val="2"/>
                      <c:pt idx="0">
                        <c:v>Bonsucesso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Planilha1!$D$34:$O$34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360</c:v>
                      </c:pt>
                      <c:pt idx="1">
                        <c:v>373</c:v>
                      </c:pt>
                      <c:pt idx="2">
                        <c:v>293</c:v>
                      </c:pt>
                      <c:pt idx="3">
                        <c:v>299</c:v>
                      </c:pt>
                      <c:pt idx="4">
                        <c:v>481</c:v>
                      </c:pt>
                      <c:pt idx="5">
                        <c:v>552</c:v>
                      </c:pt>
                      <c:pt idx="6">
                        <c:v>583</c:v>
                      </c:pt>
                      <c:pt idx="7">
                        <c:v>583</c:v>
                      </c:pt>
                      <c:pt idx="8">
                        <c:v>669</c:v>
                      </c:pt>
                      <c:pt idx="9">
                        <c:v>642</c:v>
                      </c:pt>
                      <c:pt idx="10">
                        <c:v>429</c:v>
                      </c:pt>
                      <c:pt idx="11">
                        <c:v>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241-4DDB-930A-7FAF9D26CE8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Planilha1!$B$36:$C$36</c15:sqref>
                        </c15:formulaRef>
                      </c:ext>
                    </c:extLst>
                    <c:strCache>
                      <c:ptCount val="2"/>
                      <c:pt idx="0">
                        <c:v>Recreio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Planilha1!$D$36:$O$36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348</c:v>
                      </c:pt>
                      <c:pt idx="1">
                        <c:v>205</c:v>
                      </c:pt>
                      <c:pt idx="2">
                        <c:v>229</c:v>
                      </c:pt>
                      <c:pt idx="3">
                        <c:v>255</c:v>
                      </c:pt>
                      <c:pt idx="4">
                        <c:v>237</c:v>
                      </c:pt>
                      <c:pt idx="5">
                        <c:v>318</c:v>
                      </c:pt>
                      <c:pt idx="6">
                        <c:v>369</c:v>
                      </c:pt>
                      <c:pt idx="7">
                        <c:v>356</c:v>
                      </c:pt>
                      <c:pt idx="8">
                        <c:v>363</c:v>
                      </c:pt>
                      <c:pt idx="9">
                        <c:v>355</c:v>
                      </c:pt>
                      <c:pt idx="10">
                        <c:v>384</c:v>
                      </c:pt>
                      <c:pt idx="11">
                        <c:v>340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241-4DDB-930A-7FAF9D26CE8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Planilha1!$B$38:$C$38</c15:sqref>
                        </c15:formulaRef>
                      </c:ext>
                    </c:extLst>
                    <c:strCache>
                      <c:ptCount val="2"/>
                      <c:pt idx="0">
                        <c:v>Herdeiros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Planilha1!$D$38:$O$38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177</c:v>
                      </c:pt>
                      <c:pt idx="1">
                        <c:v>165</c:v>
                      </c:pt>
                      <c:pt idx="2">
                        <c:v>210</c:v>
                      </c:pt>
                      <c:pt idx="3">
                        <c:v>177</c:v>
                      </c:pt>
                      <c:pt idx="4">
                        <c:v>394</c:v>
                      </c:pt>
                      <c:pt idx="5">
                        <c:v>305</c:v>
                      </c:pt>
                      <c:pt idx="6">
                        <c:v>179</c:v>
                      </c:pt>
                      <c:pt idx="7">
                        <c:v>398</c:v>
                      </c:pt>
                      <c:pt idx="8">
                        <c:v>334</c:v>
                      </c:pt>
                      <c:pt idx="9">
                        <c:v>263</c:v>
                      </c:pt>
                      <c:pt idx="10">
                        <c:v>280</c:v>
                      </c:pt>
                      <c:pt idx="11">
                        <c:v>213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241-4DDB-930A-7FAF9D26CE8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Planilha1!$B$40:$C$40</c15:sqref>
                        </c15:formulaRef>
                      </c:ext>
                    </c:extLst>
                    <c:strCache>
                      <c:ptCount val="2"/>
                      <c:pt idx="0">
                        <c:v>Sede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Planilha1!$D$32:$O$32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Planilha1!$D$40:$O$40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316</c:v>
                      </c:pt>
                      <c:pt idx="1">
                        <c:v>258</c:v>
                      </c:pt>
                      <c:pt idx="2">
                        <c:v>284</c:v>
                      </c:pt>
                      <c:pt idx="3">
                        <c:v>224</c:v>
                      </c:pt>
                      <c:pt idx="4">
                        <c:v>277</c:v>
                      </c:pt>
                      <c:pt idx="5">
                        <c:v>269</c:v>
                      </c:pt>
                      <c:pt idx="6">
                        <c:v>321</c:v>
                      </c:pt>
                      <c:pt idx="7">
                        <c:v>306</c:v>
                      </c:pt>
                      <c:pt idx="8">
                        <c:v>259</c:v>
                      </c:pt>
                      <c:pt idx="9">
                        <c:v>253</c:v>
                      </c:pt>
                      <c:pt idx="10">
                        <c:v>301</c:v>
                      </c:pt>
                      <c:pt idx="11">
                        <c:v>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241-4DDB-930A-7FAF9D26CE8B}"/>
                  </c:ext>
                </c:extLst>
              </c15:ser>
            </c15:filteredLineSeries>
          </c:ext>
        </c:extLst>
      </c:lineChart>
      <c:catAx>
        <c:axId val="42306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065184"/>
        <c:crosses val="autoZero"/>
        <c:auto val="1"/>
        <c:lblAlgn val="ctr"/>
        <c:lblOffset val="100"/>
        <c:noMultiLvlLbl val="0"/>
      </c:catAx>
      <c:valAx>
        <c:axId val="42306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306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 Atendidos Casa de Acolhimento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Planilha1!$B$97:$C$97</c:f>
              <c:strCache>
                <c:ptCount val="2"/>
                <c:pt idx="0">
                  <c:v>Casa de Acolhimento 7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Planilha1!$D$95:$O$95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Planilha1!$D$97:$O$97</c:f>
              <c:numCache>
                <c:formatCode>General</c:formatCode>
                <c:ptCount val="12"/>
                <c:pt idx="0">
                  <c:v>48</c:v>
                </c:pt>
                <c:pt idx="1">
                  <c:v>56</c:v>
                </c:pt>
                <c:pt idx="2">
                  <c:v>47</c:v>
                </c:pt>
                <c:pt idx="3">
                  <c:v>38</c:v>
                </c:pt>
                <c:pt idx="4">
                  <c:v>37</c:v>
                </c:pt>
                <c:pt idx="5">
                  <c:v>40</c:v>
                </c:pt>
                <c:pt idx="6">
                  <c:v>40</c:v>
                </c:pt>
                <c:pt idx="7">
                  <c:v>63</c:v>
                </c:pt>
                <c:pt idx="8">
                  <c:v>61</c:v>
                </c:pt>
                <c:pt idx="9">
                  <c:v>51</c:v>
                </c:pt>
                <c:pt idx="10">
                  <c:v>48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0-4F2F-A59B-4BFAD824C9B3}"/>
            </c:ext>
          </c:extLst>
        </c:ser>
        <c:ser>
          <c:idx val="3"/>
          <c:order val="3"/>
          <c:tx>
            <c:strRef>
              <c:f>Planilha1!$B$99:$C$99</c:f>
              <c:strCache>
                <c:ptCount val="2"/>
                <c:pt idx="0">
                  <c:v>Casa de Acolhimento 8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Planilha1!$D$95:$O$95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Planilha1!$D$99:$O$99</c:f>
              <c:numCache>
                <c:formatCode>General</c:formatCode>
                <c:ptCount val="12"/>
                <c:pt idx="0">
                  <c:v>17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26</c:v>
                </c:pt>
                <c:pt idx="5">
                  <c:v>28</c:v>
                </c:pt>
                <c:pt idx="6">
                  <c:v>21</c:v>
                </c:pt>
                <c:pt idx="7">
                  <c:v>19</c:v>
                </c:pt>
                <c:pt idx="8">
                  <c:v>21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50-4F2F-A59B-4BFAD824C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55112"/>
        <c:axId val="4827554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Planilha1!$B$96:$C$96</c15:sqref>
                        </c15:formulaRef>
                      </c:ext>
                    </c:extLst>
                    <c:strCache>
                      <c:ptCount val="2"/>
                      <c:pt idx="0">
                        <c:v>Casa de Acolhimento 7</c:v>
                      </c:pt>
                      <c:pt idx="1">
                        <c:v>Acolhidos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Planilha1!$D$95:$O$95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Planilha1!$D$96:$O$96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</c:v>
                      </c:pt>
                      <c:pt idx="1">
                        <c:v>24</c:v>
                      </c:pt>
                      <c:pt idx="2">
                        <c:v>16</c:v>
                      </c:pt>
                      <c:pt idx="3">
                        <c:v>18</c:v>
                      </c:pt>
                      <c:pt idx="4">
                        <c:v>21</c:v>
                      </c:pt>
                      <c:pt idx="5">
                        <c:v>21</c:v>
                      </c:pt>
                      <c:pt idx="6">
                        <c:v>22</c:v>
                      </c:pt>
                      <c:pt idx="7">
                        <c:v>31</c:v>
                      </c:pt>
                      <c:pt idx="8">
                        <c:v>26</c:v>
                      </c:pt>
                      <c:pt idx="9">
                        <c:v>17</c:v>
                      </c:pt>
                      <c:pt idx="10">
                        <c:v>15</c:v>
                      </c:pt>
                      <c:pt idx="11">
                        <c:v>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250-4F2F-A59B-4BFAD824C9B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Planilha1!$B$98:$C$98</c15:sqref>
                        </c15:formulaRef>
                      </c:ext>
                    </c:extLst>
                    <c:strCache>
                      <c:ptCount val="2"/>
                      <c:pt idx="0">
                        <c:v>Casa de Acolhimento 8</c:v>
                      </c:pt>
                      <c:pt idx="1">
                        <c:v>Acolhidos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Planilha1!$D$95:$O$95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Planilha1!$D$98:$O$98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18</c:v>
                      </c:pt>
                      <c:pt idx="3">
                        <c:v>14</c:v>
                      </c:pt>
                      <c:pt idx="4">
                        <c:v>21</c:v>
                      </c:pt>
                      <c:pt idx="5">
                        <c:v>19</c:v>
                      </c:pt>
                      <c:pt idx="6">
                        <c:v>12</c:v>
                      </c:pt>
                      <c:pt idx="7">
                        <c:v>18</c:v>
                      </c:pt>
                      <c:pt idx="8">
                        <c:v>19</c:v>
                      </c:pt>
                      <c:pt idx="9">
                        <c:v>21</c:v>
                      </c:pt>
                      <c:pt idx="10">
                        <c:v>15</c:v>
                      </c:pt>
                      <c:pt idx="11">
                        <c:v>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250-4F2F-A59B-4BFAD824C9B3}"/>
                  </c:ext>
                </c:extLst>
              </c15:ser>
            </c15:filteredLineSeries>
          </c:ext>
        </c:extLst>
      </c:lineChart>
      <c:catAx>
        <c:axId val="48275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2755440"/>
        <c:crosses val="autoZero"/>
        <c:auto val="1"/>
        <c:lblAlgn val="ctr"/>
        <c:lblOffset val="100"/>
        <c:noMultiLvlLbl val="0"/>
      </c:catAx>
      <c:valAx>
        <c:axId val="4827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275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 Acolhidos</a:t>
            </a:r>
            <a:r>
              <a:rPr lang="pt-BR" baseline="0"/>
              <a:t> Casa de Acolhimento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Planilha1!$B$96:$C$96</c:f>
              <c:strCache>
                <c:ptCount val="2"/>
                <c:pt idx="0">
                  <c:v>Casa de Acolhimento 7</c:v>
                </c:pt>
                <c:pt idx="1">
                  <c:v>Acolhidos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Planilha1!$D$95:$O$95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Planilha1!$D$96:$O$96</c:f>
              <c:numCache>
                <c:formatCode>General</c:formatCode>
                <c:ptCount val="12"/>
                <c:pt idx="0">
                  <c:v>34</c:v>
                </c:pt>
                <c:pt idx="1">
                  <c:v>24</c:v>
                </c:pt>
                <c:pt idx="2">
                  <c:v>16</c:v>
                </c:pt>
                <c:pt idx="3">
                  <c:v>18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31</c:v>
                </c:pt>
                <c:pt idx="8">
                  <c:v>26</c:v>
                </c:pt>
                <c:pt idx="9">
                  <c:v>17</c:v>
                </c:pt>
                <c:pt idx="10">
                  <c:v>15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1-4A10-B10F-874311716CAE}"/>
            </c:ext>
          </c:extLst>
        </c:ser>
        <c:ser>
          <c:idx val="2"/>
          <c:order val="2"/>
          <c:tx>
            <c:strRef>
              <c:f>Planilha1!$B$98:$C$98</c:f>
              <c:strCache>
                <c:ptCount val="2"/>
                <c:pt idx="0">
                  <c:v>Casa de Acolhimento 8</c:v>
                </c:pt>
                <c:pt idx="1">
                  <c:v>Acolhidos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Planilha1!$D$95:$O$95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Planilha1!$D$98:$O$98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21</c:v>
                </c:pt>
                <c:pt idx="5">
                  <c:v>19</c:v>
                </c:pt>
                <c:pt idx="6">
                  <c:v>12</c:v>
                </c:pt>
                <c:pt idx="7">
                  <c:v>18</c:v>
                </c:pt>
                <c:pt idx="8">
                  <c:v>19</c:v>
                </c:pt>
                <c:pt idx="9">
                  <c:v>21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61-4A10-B10F-87431171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24768"/>
        <c:axId val="3269250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Planilha1!$B$97:$C$97</c15:sqref>
                        </c15:formulaRef>
                      </c:ext>
                    </c:extLst>
                    <c:strCache>
                      <c:ptCount val="2"/>
                      <c:pt idx="0">
                        <c:v>Casa de Acolhimento 7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Planilha1!$D$95:$O$95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Planilha1!$D$97:$O$97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48</c:v>
                      </c:pt>
                      <c:pt idx="1">
                        <c:v>56</c:v>
                      </c:pt>
                      <c:pt idx="2">
                        <c:v>47</c:v>
                      </c:pt>
                      <c:pt idx="3">
                        <c:v>38</c:v>
                      </c:pt>
                      <c:pt idx="4">
                        <c:v>37</c:v>
                      </c:pt>
                      <c:pt idx="5">
                        <c:v>40</c:v>
                      </c:pt>
                      <c:pt idx="6">
                        <c:v>40</c:v>
                      </c:pt>
                      <c:pt idx="7">
                        <c:v>63</c:v>
                      </c:pt>
                      <c:pt idx="8">
                        <c:v>61</c:v>
                      </c:pt>
                      <c:pt idx="9">
                        <c:v>51</c:v>
                      </c:pt>
                      <c:pt idx="10">
                        <c:v>48</c:v>
                      </c:pt>
                      <c:pt idx="11">
                        <c:v>55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461-4A10-B10F-874311716CA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Planilha1!$B$99:$C$99</c15:sqref>
                        </c15:formulaRef>
                      </c:ext>
                    </c:extLst>
                    <c:strCache>
                      <c:ptCount val="2"/>
                      <c:pt idx="0">
                        <c:v>Casa de Acolhimento 8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Planilha1!$D$95:$O$95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Planilha1!$D$99:$O$99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19</c:v>
                      </c:pt>
                      <c:pt idx="4">
                        <c:v>26</c:v>
                      </c:pt>
                      <c:pt idx="5">
                        <c:v>28</c:v>
                      </c:pt>
                      <c:pt idx="6">
                        <c:v>21</c:v>
                      </c:pt>
                      <c:pt idx="7">
                        <c:v>19</c:v>
                      </c:pt>
                      <c:pt idx="8">
                        <c:v>21</c:v>
                      </c:pt>
                      <c:pt idx="9">
                        <c:v>21</c:v>
                      </c:pt>
                      <c:pt idx="10">
                        <c:v>19</c:v>
                      </c:pt>
                      <c:pt idx="11">
                        <c:v>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61-4A10-B10F-874311716CAE}"/>
                  </c:ext>
                </c:extLst>
              </c15:ser>
            </c15:filteredLineSeries>
          </c:ext>
        </c:extLst>
      </c:lineChart>
      <c:catAx>
        <c:axId val="3269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6925096"/>
        <c:crosses val="autoZero"/>
        <c:auto val="1"/>
        <c:lblAlgn val="ctr"/>
        <c:lblOffset val="100"/>
        <c:noMultiLvlLbl val="0"/>
      </c:catAx>
      <c:valAx>
        <c:axId val="32692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692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 Atendimentos Ação Rua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Planilha1!$B$5:$C$5</c:f>
              <c:strCache>
                <c:ptCount val="2"/>
                <c:pt idx="0">
                  <c:v>Lomba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Planilha1!$D$3:$O$3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Planilha1!$D$5:$O$5</c:f>
              <c:numCache>
                <c:formatCode>General</c:formatCode>
                <c:ptCount val="12"/>
                <c:pt idx="0">
                  <c:v>502</c:v>
                </c:pt>
                <c:pt idx="1">
                  <c:v>331</c:v>
                </c:pt>
                <c:pt idx="2">
                  <c:v>492</c:v>
                </c:pt>
                <c:pt idx="3">
                  <c:v>363</c:v>
                </c:pt>
                <c:pt idx="4">
                  <c:v>379</c:v>
                </c:pt>
                <c:pt idx="5">
                  <c:v>391</c:v>
                </c:pt>
                <c:pt idx="6">
                  <c:v>427</c:v>
                </c:pt>
                <c:pt idx="7">
                  <c:v>390</c:v>
                </c:pt>
                <c:pt idx="8">
                  <c:v>433</c:v>
                </c:pt>
                <c:pt idx="9">
                  <c:v>433</c:v>
                </c:pt>
                <c:pt idx="10">
                  <c:v>439</c:v>
                </c:pt>
                <c:pt idx="11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3-40A5-A48E-F3296C43D11E}"/>
            </c:ext>
          </c:extLst>
        </c:ser>
        <c:ser>
          <c:idx val="3"/>
          <c:order val="3"/>
          <c:tx>
            <c:strRef>
              <c:f>Planilha1!$B$7:$C$7</c:f>
              <c:strCache>
                <c:ptCount val="2"/>
                <c:pt idx="0">
                  <c:v>Leste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Planilha1!$D$3:$O$3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Planilha1!$D$7:$O$7</c:f>
              <c:numCache>
                <c:formatCode>General</c:formatCode>
                <c:ptCount val="12"/>
                <c:pt idx="0">
                  <c:v>336</c:v>
                </c:pt>
                <c:pt idx="1">
                  <c:v>441</c:v>
                </c:pt>
                <c:pt idx="2">
                  <c:v>458</c:v>
                </c:pt>
                <c:pt idx="3">
                  <c:v>393</c:v>
                </c:pt>
                <c:pt idx="4">
                  <c:v>746</c:v>
                </c:pt>
                <c:pt idx="5">
                  <c:v>743</c:v>
                </c:pt>
                <c:pt idx="6">
                  <c:v>538</c:v>
                </c:pt>
                <c:pt idx="7">
                  <c:v>983</c:v>
                </c:pt>
                <c:pt idx="8">
                  <c:v>810</c:v>
                </c:pt>
                <c:pt idx="9">
                  <c:v>810</c:v>
                </c:pt>
                <c:pt idx="10">
                  <c:v>733</c:v>
                </c:pt>
                <c:pt idx="11">
                  <c:v>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D3-40A5-A48E-F3296C43D11E}"/>
            </c:ext>
          </c:extLst>
        </c:ser>
        <c:ser>
          <c:idx val="5"/>
          <c:order val="5"/>
          <c:tx>
            <c:strRef>
              <c:f>Planilha1!$B$9:$C$9</c:f>
              <c:strCache>
                <c:ptCount val="2"/>
                <c:pt idx="0">
                  <c:v>Partenom</c:v>
                </c:pt>
                <c:pt idx="1">
                  <c:v>Atendimentos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Planilha1!$D$3:$O$3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Planilha1!$D$9:$O$9</c:f>
              <c:numCache>
                <c:formatCode>General</c:formatCode>
                <c:ptCount val="12"/>
                <c:pt idx="0">
                  <c:v>435</c:v>
                </c:pt>
                <c:pt idx="1">
                  <c:v>447</c:v>
                </c:pt>
                <c:pt idx="2">
                  <c:v>339</c:v>
                </c:pt>
                <c:pt idx="3">
                  <c:v>414</c:v>
                </c:pt>
                <c:pt idx="4">
                  <c:v>468</c:v>
                </c:pt>
                <c:pt idx="5">
                  <c:v>435</c:v>
                </c:pt>
                <c:pt idx="6">
                  <c:v>634</c:v>
                </c:pt>
                <c:pt idx="7">
                  <c:v>386</c:v>
                </c:pt>
                <c:pt idx="8">
                  <c:v>329</c:v>
                </c:pt>
                <c:pt idx="9">
                  <c:v>329</c:v>
                </c:pt>
                <c:pt idx="10">
                  <c:v>390</c:v>
                </c:pt>
                <c:pt idx="11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D3-40A5-A48E-F3296C43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815872"/>
        <c:axId val="428817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Planilha1!$B$4:$C$4</c15:sqref>
                        </c15:formulaRef>
                      </c:ext>
                    </c:extLst>
                    <c:strCache>
                      <c:ptCount val="2"/>
                      <c:pt idx="0">
                        <c:v>Lomba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Planilha1!$D$3:$O$3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Planilha1!$D$4:$O$4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123</c:v>
                      </c:pt>
                      <c:pt idx="1">
                        <c:v>80</c:v>
                      </c:pt>
                      <c:pt idx="2">
                        <c:v>101</c:v>
                      </c:pt>
                      <c:pt idx="3">
                        <c:v>108</c:v>
                      </c:pt>
                      <c:pt idx="4">
                        <c:v>88</c:v>
                      </c:pt>
                      <c:pt idx="5">
                        <c:v>108</c:v>
                      </c:pt>
                      <c:pt idx="6">
                        <c:v>97</c:v>
                      </c:pt>
                      <c:pt idx="7">
                        <c:v>81</c:v>
                      </c:pt>
                      <c:pt idx="8">
                        <c:v>94</c:v>
                      </c:pt>
                      <c:pt idx="9">
                        <c:v>94</c:v>
                      </c:pt>
                      <c:pt idx="10">
                        <c:v>78</c:v>
                      </c:pt>
                      <c:pt idx="11">
                        <c:v>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CD3-40A5-A48E-F3296C43D11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Planilha1!$B$6:$C$6</c15:sqref>
                        </c15:formulaRef>
                      </c:ext>
                    </c:extLst>
                    <c:strCache>
                      <c:ptCount val="2"/>
                      <c:pt idx="0">
                        <c:v>Leste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Planilha1!$D$3:$O$3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Planilha1!$D$6:$O$6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161</c:v>
                      </c:pt>
                      <c:pt idx="1">
                        <c:v>201</c:v>
                      </c:pt>
                      <c:pt idx="2">
                        <c:v>218</c:v>
                      </c:pt>
                      <c:pt idx="3">
                        <c:v>166</c:v>
                      </c:pt>
                      <c:pt idx="4">
                        <c:v>309</c:v>
                      </c:pt>
                      <c:pt idx="5">
                        <c:v>315</c:v>
                      </c:pt>
                      <c:pt idx="6">
                        <c:v>258</c:v>
                      </c:pt>
                      <c:pt idx="7">
                        <c:v>360</c:v>
                      </c:pt>
                      <c:pt idx="8">
                        <c:v>373</c:v>
                      </c:pt>
                      <c:pt idx="9">
                        <c:v>372</c:v>
                      </c:pt>
                      <c:pt idx="10">
                        <c:v>253</c:v>
                      </c:pt>
                      <c:pt idx="11">
                        <c:v>303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3-40A5-A48E-F3296C43D11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Planilha1!$B$8:$C$8</c15:sqref>
                        </c15:formulaRef>
                      </c:ext>
                    </c:extLst>
                    <c:strCache>
                      <c:ptCount val="2"/>
                      <c:pt idx="0">
                        <c:v>Partenom</c:v>
                      </c:pt>
                      <c:pt idx="1">
                        <c:v>Atendidos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Planilha1!$D$3:$O$3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Planilha1!$D$8:$O$8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176</c:v>
                      </c:pt>
                      <c:pt idx="1">
                        <c:v>174</c:v>
                      </c:pt>
                      <c:pt idx="2">
                        <c:v>151</c:v>
                      </c:pt>
                      <c:pt idx="3">
                        <c:v>186</c:v>
                      </c:pt>
                      <c:pt idx="4">
                        <c:v>212</c:v>
                      </c:pt>
                      <c:pt idx="5">
                        <c:v>173</c:v>
                      </c:pt>
                      <c:pt idx="6">
                        <c:v>261</c:v>
                      </c:pt>
                      <c:pt idx="7">
                        <c:v>184</c:v>
                      </c:pt>
                      <c:pt idx="8">
                        <c:v>172</c:v>
                      </c:pt>
                      <c:pt idx="9">
                        <c:v>165</c:v>
                      </c:pt>
                      <c:pt idx="10">
                        <c:v>177</c:v>
                      </c:pt>
                      <c:pt idx="11">
                        <c:v>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CD3-40A5-A48E-F3296C43D11E}"/>
                  </c:ext>
                </c:extLst>
              </c15:ser>
            </c15:filteredLineSeries>
          </c:ext>
        </c:extLst>
      </c:lineChart>
      <c:catAx>
        <c:axId val="4288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817512"/>
        <c:crosses val="autoZero"/>
        <c:auto val="1"/>
        <c:lblAlgn val="ctr"/>
        <c:lblOffset val="100"/>
        <c:noMultiLvlLbl val="0"/>
      </c:catAx>
      <c:valAx>
        <c:axId val="4288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8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Nº</a:t>
            </a:r>
            <a:r>
              <a:rPr lang="pt-BR" baseline="0"/>
              <a:t> Atendidos  Ação Rua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Planilha1!$B$4:$C$4</c:f>
              <c:strCache>
                <c:ptCount val="2"/>
                <c:pt idx="0">
                  <c:v>Lomba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Planilha1!$D$3:$O$3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Planilha1!$D$4:$O$4</c:f>
              <c:numCache>
                <c:formatCode>General</c:formatCode>
                <c:ptCount val="12"/>
                <c:pt idx="0">
                  <c:v>123</c:v>
                </c:pt>
                <c:pt idx="1">
                  <c:v>80</c:v>
                </c:pt>
                <c:pt idx="2">
                  <c:v>101</c:v>
                </c:pt>
                <c:pt idx="3">
                  <c:v>108</c:v>
                </c:pt>
                <c:pt idx="4">
                  <c:v>88</c:v>
                </c:pt>
                <c:pt idx="5">
                  <c:v>108</c:v>
                </c:pt>
                <c:pt idx="6">
                  <c:v>97</c:v>
                </c:pt>
                <c:pt idx="7">
                  <c:v>81</c:v>
                </c:pt>
                <c:pt idx="8">
                  <c:v>94</c:v>
                </c:pt>
                <c:pt idx="9">
                  <c:v>94</c:v>
                </c:pt>
                <c:pt idx="10">
                  <c:v>78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3-4EEF-9A98-75D03DE060BB}"/>
            </c:ext>
          </c:extLst>
        </c:ser>
        <c:ser>
          <c:idx val="2"/>
          <c:order val="2"/>
          <c:tx>
            <c:strRef>
              <c:f>Planilha1!$B$6:$C$6</c:f>
              <c:strCache>
                <c:ptCount val="2"/>
                <c:pt idx="0">
                  <c:v>Leste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Planilha1!$D$3:$O$3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Planilha1!$D$6:$O$6</c:f>
              <c:numCache>
                <c:formatCode>General</c:formatCode>
                <c:ptCount val="12"/>
                <c:pt idx="0">
                  <c:v>161</c:v>
                </c:pt>
                <c:pt idx="1">
                  <c:v>201</c:v>
                </c:pt>
                <c:pt idx="2">
                  <c:v>218</c:v>
                </c:pt>
                <c:pt idx="3">
                  <c:v>166</c:v>
                </c:pt>
                <c:pt idx="4">
                  <c:v>309</c:v>
                </c:pt>
                <c:pt idx="5">
                  <c:v>315</c:v>
                </c:pt>
                <c:pt idx="6">
                  <c:v>258</c:v>
                </c:pt>
                <c:pt idx="7">
                  <c:v>360</c:v>
                </c:pt>
                <c:pt idx="8">
                  <c:v>373</c:v>
                </c:pt>
                <c:pt idx="9">
                  <c:v>372</c:v>
                </c:pt>
                <c:pt idx="10">
                  <c:v>253</c:v>
                </c:pt>
                <c:pt idx="11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3-4EEF-9A98-75D03DE060BB}"/>
            </c:ext>
          </c:extLst>
        </c:ser>
        <c:ser>
          <c:idx val="4"/>
          <c:order val="4"/>
          <c:tx>
            <c:strRef>
              <c:f>Planilha1!$B$8:$C$8</c:f>
              <c:strCache>
                <c:ptCount val="2"/>
                <c:pt idx="0">
                  <c:v>Partenom</c:v>
                </c:pt>
                <c:pt idx="1">
                  <c:v>Atendidos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Planilha1!$D$3:$O$3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Planilha1!$D$8:$O$8</c:f>
              <c:numCache>
                <c:formatCode>General</c:formatCode>
                <c:ptCount val="12"/>
                <c:pt idx="0">
                  <c:v>176</c:v>
                </c:pt>
                <c:pt idx="1">
                  <c:v>174</c:v>
                </c:pt>
                <c:pt idx="2">
                  <c:v>151</c:v>
                </c:pt>
                <c:pt idx="3">
                  <c:v>186</c:v>
                </c:pt>
                <c:pt idx="4">
                  <c:v>212</c:v>
                </c:pt>
                <c:pt idx="5">
                  <c:v>173</c:v>
                </c:pt>
                <c:pt idx="6">
                  <c:v>261</c:v>
                </c:pt>
                <c:pt idx="7">
                  <c:v>184</c:v>
                </c:pt>
                <c:pt idx="8">
                  <c:v>172</c:v>
                </c:pt>
                <c:pt idx="9">
                  <c:v>165</c:v>
                </c:pt>
                <c:pt idx="10">
                  <c:v>177</c:v>
                </c:pt>
                <c:pt idx="11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93-4EEF-9A98-75D03DE0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8440"/>
        <c:axId val="42806876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Planilha1!$B$5:$C$5</c15:sqref>
                        </c15:formulaRef>
                      </c:ext>
                    </c:extLst>
                    <c:strCache>
                      <c:ptCount val="2"/>
                      <c:pt idx="0">
                        <c:v>Lomba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Planilha1!$D$3:$O$3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Planilha1!$D$5:$O$5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502</c:v>
                      </c:pt>
                      <c:pt idx="1">
                        <c:v>331</c:v>
                      </c:pt>
                      <c:pt idx="2">
                        <c:v>492</c:v>
                      </c:pt>
                      <c:pt idx="3">
                        <c:v>363</c:v>
                      </c:pt>
                      <c:pt idx="4">
                        <c:v>379</c:v>
                      </c:pt>
                      <c:pt idx="5">
                        <c:v>391</c:v>
                      </c:pt>
                      <c:pt idx="6">
                        <c:v>427</c:v>
                      </c:pt>
                      <c:pt idx="7">
                        <c:v>390</c:v>
                      </c:pt>
                      <c:pt idx="8">
                        <c:v>433</c:v>
                      </c:pt>
                      <c:pt idx="9">
                        <c:v>433</c:v>
                      </c:pt>
                      <c:pt idx="10">
                        <c:v>439</c:v>
                      </c:pt>
                      <c:pt idx="11">
                        <c:v>453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293-4EEF-9A98-75D03DE060B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Planilha1!$B$7:$C$7</c15:sqref>
                        </c15:formulaRef>
                      </c:ext>
                    </c:extLst>
                    <c:strCache>
                      <c:ptCount val="2"/>
                      <c:pt idx="0">
                        <c:v>Leste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Planilha1!$D$3:$O$3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Planilha1!$D$7:$O$7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336</c:v>
                      </c:pt>
                      <c:pt idx="1">
                        <c:v>441</c:v>
                      </c:pt>
                      <c:pt idx="2">
                        <c:v>458</c:v>
                      </c:pt>
                      <c:pt idx="3">
                        <c:v>393</c:v>
                      </c:pt>
                      <c:pt idx="4">
                        <c:v>746</c:v>
                      </c:pt>
                      <c:pt idx="5">
                        <c:v>743</c:v>
                      </c:pt>
                      <c:pt idx="6">
                        <c:v>538</c:v>
                      </c:pt>
                      <c:pt idx="7">
                        <c:v>983</c:v>
                      </c:pt>
                      <c:pt idx="8">
                        <c:v>810</c:v>
                      </c:pt>
                      <c:pt idx="9">
                        <c:v>810</c:v>
                      </c:pt>
                      <c:pt idx="10">
                        <c:v>733</c:v>
                      </c:pt>
                      <c:pt idx="11">
                        <c:v>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93-4EEF-9A98-75D03DE060B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Planilha1!$B$9:$C$9</c15:sqref>
                        </c15:formulaRef>
                      </c:ext>
                    </c:extLst>
                    <c:strCache>
                      <c:ptCount val="2"/>
                      <c:pt idx="0">
                        <c:v>Partenom</c:v>
                      </c:pt>
                      <c:pt idx="1">
                        <c:v>Atendimentos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Planilha1!$D$3:$O$3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Planilha1!$D$9:$O$9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435</c:v>
                      </c:pt>
                      <c:pt idx="1">
                        <c:v>447</c:v>
                      </c:pt>
                      <c:pt idx="2">
                        <c:v>339</c:v>
                      </c:pt>
                      <c:pt idx="3">
                        <c:v>414</c:v>
                      </c:pt>
                      <c:pt idx="4">
                        <c:v>468</c:v>
                      </c:pt>
                      <c:pt idx="5">
                        <c:v>435</c:v>
                      </c:pt>
                      <c:pt idx="6">
                        <c:v>634</c:v>
                      </c:pt>
                      <c:pt idx="7">
                        <c:v>386</c:v>
                      </c:pt>
                      <c:pt idx="8">
                        <c:v>329</c:v>
                      </c:pt>
                      <c:pt idx="9">
                        <c:v>329</c:v>
                      </c:pt>
                      <c:pt idx="10">
                        <c:v>390</c:v>
                      </c:pt>
                      <c:pt idx="11">
                        <c:v>446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93-4EEF-9A98-75D03DE060BB}"/>
                  </c:ext>
                </c:extLst>
              </c15:ser>
            </c15:filteredLineSeries>
          </c:ext>
        </c:extLst>
      </c:lineChart>
      <c:catAx>
        <c:axId val="42806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068768"/>
        <c:crosses val="autoZero"/>
        <c:auto val="1"/>
        <c:lblAlgn val="ctr"/>
        <c:lblOffset val="100"/>
        <c:noMultiLvlLbl val="0"/>
      </c:catAx>
      <c:valAx>
        <c:axId val="4280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806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9525</xdr:rowOff>
    </xdr:from>
    <xdr:to>
      <xdr:col>8</xdr:col>
      <xdr:colOff>0</xdr:colOff>
      <xdr:row>61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C4B21D-143F-4985-9BC2-B459B4E58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74</xdr:row>
      <xdr:rowOff>14287</xdr:rowOff>
    </xdr:from>
    <xdr:to>
      <xdr:col>8</xdr:col>
      <xdr:colOff>19051</xdr:colOff>
      <xdr:row>92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5B47DC-B4E0-4978-ACC1-962C494B2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28574</xdr:colOff>
      <xdr:row>74</xdr:row>
      <xdr:rowOff>14287</xdr:rowOff>
    </xdr:from>
    <xdr:to>
      <xdr:col>16</xdr:col>
      <xdr:colOff>590550</xdr:colOff>
      <xdr:row>92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22005BD-D5AE-43F3-930E-7FB49C73E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9524</xdr:colOff>
      <xdr:row>43</xdr:row>
      <xdr:rowOff>14287</xdr:rowOff>
    </xdr:from>
    <xdr:to>
      <xdr:col>17</xdr:col>
      <xdr:colOff>9525</xdr:colOff>
      <xdr:row>61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6FB2BB5-205F-45D7-8FC3-F9236BC80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102</xdr:row>
      <xdr:rowOff>23811</xdr:rowOff>
    </xdr:from>
    <xdr:to>
      <xdr:col>8</xdr:col>
      <xdr:colOff>0</xdr:colOff>
      <xdr:row>117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2E80C8-DBFC-4877-8A9E-EB4E41F10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102</xdr:row>
      <xdr:rowOff>23812</xdr:rowOff>
    </xdr:from>
    <xdr:to>
      <xdr:col>17</xdr:col>
      <xdr:colOff>9525</xdr:colOff>
      <xdr:row>117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6B71AB0-346A-4163-8B50-E685DEE67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</xdr:row>
      <xdr:rowOff>14287</xdr:rowOff>
    </xdr:from>
    <xdr:to>
      <xdr:col>7</xdr:col>
      <xdr:colOff>600074</xdr:colOff>
      <xdr:row>30</xdr:row>
      <xdr:rowOff>90487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39D074-FB14-4D4B-8855-9F10F02F5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600075</xdr:colOff>
      <xdr:row>12</xdr:row>
      <xdr:rowOff>14287</xdr:rowOff>
    </xdr:from>
    <xdr:to>
      <xdr:col>16</xdr:col>
      <xdr:colOff>600075</xdr:colOff>
      <xdr:row>30</xdr:row>
      <xdr:rowOff>85725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CC64AEF-68E5-41F1-A082-942B3FE69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C0D2-10A9-4FDF-ACD7-E40160B0E404}">
  <dimension ref="A1:V102"/>
  <sheetViews>
    <sheetView tabSelected="1" view="pageBreakPreview" zoomScaleNormal="100" zoomScaleSheetLayoutView="100" workbookViewId="0">
      <selection activeCell="H120" sqref="H120"/>
    </sheetView>
  </sheetViews>
  <sheetFormatPr defaultRowHeight="15" x14ac:dyDescent="0.25"/>
  <cols>
    <col min="1" max="1" width="14.7109375" customWidth="1"/>
    <col min="2" max="2" width="25.140625" bestFit="1" customWidth="1"/>
    <col min="3" max="3" width="13.85546875" bestFit="1" customWidth="1"/>
    <col min="17" max="17" width="9.140625" customWidth="1"/>
  </cols>
  <sheetData>
    <row r="1" spans="1:16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2" t="s">
        <v>1</v>
      </c>
      <c r="B3" s="2" t="s">
        <v>2</v>
      </c>
      <c r="C3" s="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x14ac:dyDescent="0.25">
      <c r="A4" s="33" t="s">
        <v>16</v>
      </c>
      <c r="B4" s="33" t="s">
        <v>17</v>
      </c>
      <c r="C4" s="4" t="s">
        <v>18</v>
      </c>
      <c r="D4" s="2">
        <v>123</v>
      </c>
      <c r="E4" s="2">
        <v>80</v>
      </c>
      <c r="F4" s="2">
        <v>101</v>
      </c>
      <c r="G4" s="2">
        <v>108</v>
      </c>
      <c r="H4" s="2">
        <v>88</v>
      </c>
      <c r="I4" s="2">
        <v>108</v>
      </c>
      <c r="J4" s="2">
        <v>97</v>
      </c>
      <c r="K4" s="2">
        <v>81</v>
      </c>
      <c r="L4" s="22">
        <v>94</v>
      </c>
      <c r="M4" s="2">
        <v>94</v>
      </c>
      <c r="N4" s="2">
        <v>78</v>
      </c>
      <c r="O4" s="2">
        <v>92</v>
      </c>
      <c r="P4" s="2">
        <f>SUM(D4:O4)</f>
        <v>1144</v>
      </c>
    </row>
    <row r="5" spans="1:16" x14ac:dyDescent="0.25">
      <c r="A5" s="33"/>
      <c r="B5" s="33"/>
      <c r="C5" s="4" t="s">
        <v>19</v>
      </c>
      <c r="D5" s="2">
        <v>502</v>
      </c>
      <c r="E5" s="2">
        <v>331</v>
      </c>
      <c r="F5" s="2">
        <v>492</v>
      </c>
      <c r="G5" s="2">
        <v>363</v>
      </c>
      <c r="H5" s="2">
        <v>379</v>
      </c>
      <c r="I5" s="2">
        <v>391</v>
      </c>
      <c r="J5" s="2">
        <v>427</v>
      </c>
      <c r="K5" s="2">
        <v>390</v>
      </c>
      <c r="L5" s="22">
        <v>433</v>
      </c>
      <c r="M5" s="2">
        <v>433</v>
      </c>
      <c r="N5" s="2">
        <v>439</v>
      </c>
      <c r="O5" s="2">
        <v>453</v>
      </c>
      <c r="P5" s="22">
        <f t="shared" ref="P5:P9" si="0">SUM(D5:O5)</f>
        <v>5033</v>
      </c>
    </row>
    <row r="6" spans="1:16" x14ac:dyDescent="0.25">
      <c r="A6" s="33"/>
      <c r="B6" s="33" t="s">
        <v>20</v>
      </c>
      <c r="C6" s="4" t="s">
        <v>18</v>
      </c>
      <c r="D6" s="2">
        <v>161</v>
      </c>
      <c r="E6" s="2">
        <v>201</v>
      </c>
      <c r="F6" s="2">
        <v>218</v>
      </c>
      <c r="G6" s="22">
        <v>166</v>
      </c>
      <c r="H6" s="2">
        <v>309</v>
      </c>
      <c r="I6" s="2">
        <v>315</v>
      </c>
      <c r="J6" s="2">
        <v>258</v>
      </c>
      <c r="K6" s="2">
        <v>360</v>
      </c>
      <c r="L6" s="22">
        <v>373</v>
      </c>
      <c r="M6" s="2">
        <v>372</v>
      </c>
      <c r="N6" s="2">
        <v>253</v>
      </c>
      <c r="O6" s="2">
        <v>303</v>
      </c>
      <c r="P6" s="22">
        <f t="shared" si="0"/>
        <v>3289</v>
      </c>
    </row>
    <row r="7" spans="1:16" x14ac:dyDescent="0.25">
      <c r="A7" s="33"/>
      <c r="B7" s="33"/>
      <c r="C7" s="4" t="s">
        <v>19</v>
      </c>
      <c r="D7" s="2">
        <v>336</v>
      </c>
      <c r="E7" s="2">
        <v>441</v>
      </c>
      <c r="F7" s="2">
        <v>458</v>
      </c>
      <c r="G7" s="22">
        <v>393</v>
      </c>
      <c r="H7" s="2">
        <v>746</v>
      </c>
      <c r="I7" s="2">
        <v>743</v>
      </c>
      <c r="J7" s="2">
        <v>538</v>
      </c>
      <c r="K7" s="2">
        <v>983</v>
      </c>
      <c r="L7" s="22">
        <v>810</v>
      </c>
      <c r="M7" s="2">
        <v>810</v>
      </c>
      <c r="N7" s="2">
        <v>733</v>
      </c>
      <c r="O7" s="2">
        <v>816</v>
      </c>
      <c r="P7" s="22">
        <f t="shared" si="0"/>
        <v>7807</v>
      </c>
    </row>
    <row r="8" spans="1:16" x14ac:dyDescent="0.25">
      <c r="A8" s="33"/>
      <c r="B8" s="33" t="s">
        <v>21</v>
      </c>
      <c r="C8" s="4" t="s">
        <v>18</v>
      </c>
      <c r="D8" s="2">
        <v>176</v>
      </c>
      <c r="E8" s="2">
        <v>174</v>
      </c>
      <c r="F8" s="2">
        <v>151</v>
      </c>
      <c r="G8" s="2">
        <v>186</v>
      </c>
      <c r="H8" s="2">
        <v>212</v>
      </c>
      <c r="I8" s="2">
        <v>173</v>
      </c>
      <c r="J8" s="2">
        <v>261</v>
      </c>
      <c r="K8" s="2">
        <v>184</v>
      </c>
      <c r="L8" s="22">
        <v>172</v>
      </c>
      <c r="M8" s="2">
        <v>165</v>
      </c>
      <c r="N8" s="2">
        <v>177</v>
      </c>
      <c r="O8" s="2">
        <v>202</v>
      </c>
      <c r="P8" s="22">
        <f t="shared" si="0"/>
        <v>2233</v>
      </c>
    </row>
    <row r="9" spans="1:16" x14ac:dyDescent="0.25">
      <c r="A9" s="33"/>
      <c r="B9" s="33"/>
      <c r="C9" s="4" t="s">
        <v>19</v>
      </c>
      <c r="D9" s="2">
        <v>435</v>
      </c>
      <c r="E9" s="2">
        <v>447</v>
      </c>
      <c r="F9" s="2">
        <v>339</v>
      </c>
      <c r="G9" s="2">
        <v>414</v>
      </c>
      <c r="H9" s="2">
        <v>468</v>
      </c>
      <c r="I9" s="2">
        <v>435</v>
      </c>
      <c r="J9" s="2">
        <v>634</v>
      </c>
      <c r="K9" s="2">
        <v>386</v>
      </c>
      <c r="L9" s="22">
        <v>329</v>
      </c>
      <c r="M9" s="2">
        <v>329</v>
      </c>
      <c r="N9" s="2">
        <v>390</v>
      </c>
      <c r="O9" s="2">
        <v>446</v>
      </c>
      <c r="P9" s="22">
        <f t="shared" si="0"/>
        <v>5052</v>
      </c>
    </row>
    <row r="11" spans="1:16" x14ac:dyDescent="0.25">
      <c r="A11" s="1"/>
      <c r="B11" s="1"/>
      <c r="C11" s="5" t="s">
        <v>22</v>
      </c>
      <c r="D11" s="3">
        <f>D4+D6+D8</f>
        <v>460</v>
      </c>
      <c r="E11" s="23">
        <f t="shared" ref="E11:P11" si="1">E4+E6+E8</f>
        <v>455</v>
      </c>
      <c r="F11" s="23">
        <f t="shared" si="1"/>
        <v>470</v>
      </c>
      <c r="G11" s="23">
        <f t="shared" si="1"/>
        <v>460</v>
      </c>
      <c r="H11" s="23">
        <f t="shared" si="1"/>
        <v>609</v>
      </c>
      <c r="I11" s="23">
        <f t="shared" si="1"/>
        <v>596</v>
      </c>
      <c r="J11" s="23">
        <f t="shared" si="1"/>
        <v>616</v>
      </c>
      <c r="K11" s="23">
        <f t="shared" si="1"/>
        <v>625</v>
      </c>
      <c r="L11" s="23">
        <f t="shared" si="1"/>
        <v>639</v>
      </c>
      <c r="M11" s="23">
        <f t="shared" si="1"/>
        <v>631</v>
      </c>
      <c r="N11" s="23">
        <f t="shared" si="1"/>
        <v>508</v>
      </c>
      <c r="O11" s="23">
        <f t="shared" si="1"/>
        <v>597</v>
      </c>
      <c r="P11" s="23">
        <f t="shared" si="1"/>
        <v>6666</v>
      </c>
    </row>
    <row r="12" spans="1:16" x14ac:dyDescent="0.25">
      <c r="A12" s="1"/>
      <c r="B12" s="1"/>
      <c r="C12" s="5" t="s">
        <v>23</v>
      </c>
      <c r="D12" s="3">
        <f>D5+D7+D9</f>
        <v>1273</v>
      </c>
      <c r="E12" s="23">
        <f t="shared" ref="E12:P12" si="2">E5+E7+E9</f>
        <v>1219</v>
      </c>
      <c r="F12" s="23">
        <f t="shared" si="2"/>
        <v>1289</v>
      </c>
      <c r="G12" s="23">
        <f t="shared" si="2"/>
        <v>1170</v>
      </c>
      <c r="H12" s="23">
        <f t="shared" si="2"/>
        <v>1593</v>
      </c>
      <c r="I12" s="23">
        <f t="shared" si="2"/>
        <v>1569</v>
      </c>
      <c r="J12" s="23">
        <f t="shared" si="2"/>
        <v>1599</v>
      </c>
      <c r="K12" s="23">
        <f t="shared" si="2"/>
        <v>1759</v>
      </c>
      <c r="L12" s="23">
        <f t="shared" si="2"/>
        <v>1572</v>
      </c>
      <c r="M12" s="23">
        <f t="shared" si="2"/>
        <v>1572</v>
      </c>
      <c r="N12" s="23">
        <f t="shared" si="2"/>
        <v>1562</v>
      </c>
      <c r="O12" s="23">
        <f t="shared" si="2"/>
        <v>1715</v>
      </c>
      <c r="P12" s="23">
        <f t="shared" si="2"/>
        <v>17892</v>
      </c>
    </row>
    <row r="16" spans="1:16" s="6" customFormat="1" x14ac:dyDescent="0.25"/>
    <row r="17" spans="1:16" s="6" customFormat="1" x14ac:dyDescent="0.25"/>
    <row r="20" spans="1:16" s="6" customFormat="1" x14ac:dyDescent="0.25"/>
    <row r="23" spans="1:16" s="6" customFormat="1" x14ac:dyDescent="0.25"/>
    <row r="32" spans="1:16" x14ac:dyDescent="0.25">
      <c r="A32" s="9"/>
      <c r="B32" s="9"/>
      <c r="C32" s="9"/>
      <c r="D32" s="10" t="s">
        <v>3</v>
      </c>
      <c r="E32" s="10" t="s">
        <v>4</v>
      </c>
      <c r="F32" s="10" t="s">
        <v>5</v>
      </c>
      <c r="G32" s="10" t="s">
        <v>6</v>
      </c>
      <c r="H32" s="10" t="s">
        <v>7</v>
      </c>
      <c r="I32" s="10" t="s">
        <v>8</v>
      </c>
      <c r="J32" s="10" t="s">
        <v>9</v>
      </c>
      <c r="K32" s="10" t="s">
        <v>10</v>
      </c>
      <c r="L32" s="10" t="s">
        <v>11</v>
      </c>
      <c r="M32" s="10" t="s">
        <v>12</v>
      </c>
      <c r="N32" s="10" t="s">
        <v>13</v>
      </c>
      <c r="O32" s="10" t="s">
        <v>14</v>
      </c>
      <c r="P32" s="10" t="s">
        <v>15</v>
      </c>
    </row>
    <row r="33" spans="1:16" x14ac:dyDescent="0.25">
      <c r="A33" s="34" t="s">
        <v>24</v>
      </c>
      <c r="B33" s="34" t="s">
        <v>25</v>
      </c>
      <c r="C33" s="7" t="s">
        <v>18</v>
      </c>
      <c r="D33" s="8">
        <v>136</v>
      </c>
      <c r="E33" s="8">
        <v>133</v>
      </c>
      <c r="F33" s="8">
        <v>219</v>
      </c>
      <c r="G33" s="8">
        <v>131</v>
      </c>
      <c r="H33" s="8">
        <v>158</v>
      </c>
      <c r="I33" s="8">
        <v>173</v>
      </c>
      <c r="J33" s="8">
        <v>219</v>
      </c>
      <c r="K33" s="8">
        <v>219</v>
      </c>
      <c r="L33" s="8">
        <v>198</v>
      </c>
      <c r="M33" s="8">
        <v>151</v>
      </c>
      <c r="N33" s="8">
        <v>186</v>
      </c>
      <c r="O33" s="8">
        <v>192</v>
      </c>
      <c r="P33" s="8"/>
    </row>
    <row r="34" spans="1:16" x14ac:dyDescent="0.25">
      <c r="A34" s="34"/>
      <c r="B34" s="34"/>
      <c r="C34" s="7" t="s">
        <v>19</v>
      </c>
      <c r="D34" s="8">
        <v>360</v>
      </c>
      <c r="E34" s="8">
        <v>373</v>
      </c>
      <c r="F34" s="8">
        <v>293</v>
      </c>
      <c r="G34" s="8">
        <v>299</v>
      </c>
      <c r="H34" s="8">
        <v>481</v>
      </c>
      <c r="I34" s="8">
        <v>552</v>
      </c>
      <c r="J34" s="8">
        <v>583</v>
      </c>
      <c r="K34" s="8">
        <v>583</v>
      </c>
      <c r="L34" s="8">
        <v>669</v>
      </c>
      <c r="M34" s="8">
        <v>642</v>
      </c>
      <c r="N34" s="8">
        <v>429</v>
      </c>
      <c r="O34" s="8">
        <v>688</v>
      </c>
      <c r="P34" s="18">
        <f t="shared" ref="P34:P40" si="3">SUM(D34:O34)</f>
        <v>5952</v>
      </c>
    </row>
    <row r="35" spans="1:16" x14ac:dyDescent="0.25">
      <c r="A35" s="34"/>
      <c r="B35" s="34" t="s">
        <v>26</v>
      </c>
      <c r="C35" s="7" t="s">
        <v>18</v>
      </c>
      <c r="D35" s="8">
        <v>149</v>
      </c>
      <c r="E35" s="8">
        <v>87</v>
      </c>
      <c r="F35" s="8">
        <v>119</v>
      </c>
      <c r="G35" s="8">
        <v>129</v>
      </c>
      <c r="H35" s="8">
        <v>127</v>
      </c>
      <c r="I35" s="8">
        <v>160</v>
      </c>
      <c r="J35" s="8">
        <v>171</v>
      </c>
      <c r="K35" s="8">
        <v>150</v>
      </c>
      <c r="L35" s="8">
        <v>150</v>
      </c>
      <c r="M35" s="8">
        <v>144</v>
      </c>
      <c r="N35" s="8">
        <v>132</v>
      </c>
      <c r="O35" s="8">
        <v>134</v>
      </c>
      <c r="P35" s="18"/>
    </row>
    <row r="36" spans="1:16" x14ac:dyDescent="0.25">
      <c r="A36" s="34"/>
      <c r="B36" s="34"/>
      <c r="C36" s="7" t="s">
        <v>19</v>
      </c>
      <c r="D36" s="8">
        <v>348</v>
      </c>
      <c r="E36" s="8">
        <v>205</v>
      </c>
      <c r="F36" s="8">
        <v>229</v>
      </c>
      <c r="G36" s="8">
        <v>255</v>
      </c>
      <c r="H36" s="8">
        <v>237</v>
      </c>
      <c r="I36" s="8">
        <v>318</v>
      </c>
      <c r="J36" s="8">
        <v>369</v>
      </c>
      <c r="K36" s="8">
        <v>356</v>
      </c>
      <c r="L36" s="8">
        <v>363</v>
      </c>
      <c r="M36" s="8">
        <v>355</v>
      </c>
      <c r="N36" s="8">
        <v>384</v>
      </c>
      <c r="O36" s="8">
        <v>340</v>
      </c>
      <c r="P36" s="18">
        <f t="shared" si="3"/>
        <v>3759</v>
      </c>
    </row>
    <row r="37" spans="1:16" x14ac:dyDescent="0.25">
      <c r="A37" s="34"/>
      <c r="B37" s="34" t="s">
        <v>27</v>
      </c>
      <c r="C37" s="7" t="s">
        <v>18</v>
      </c>
      <c r="D37" s="8">
        <v>109</v>
      </c>
      <c r="E37" s="8">
        <v>102</v>
      </c>
      <c r="F37" s="8">
        <v>129</v>
      </c>
      <c r="G37" s="8">
        <v>118</v>
      </c>
      <c r="H37" s="8">
        <v>231</v>
      </c>
      <c r="I37" s="8">
        <v>193</v>
      </c>
      <c r="J37" s="8">
        <v>143</v>
      </c>
      <c r="K37" s="8">
        <v>251</v>
      </c>
      <c r="L37" s="8">
        <v>253</v>
      </c>
      <c r="M37" s="8">
        <v>205</v>
      </c>
      <c r="N37" s="8">
        <v>188</v>
      </c>
      <c r="O37" s="8">
        <v>149</v>
      </c>
      <c r="P37" s="18"/>
    </row>
    <row r="38" spans="1:16" x14ac:dyDescent="0.25">
      <c r="A38" s="34"/>
      <c r="B38" s="34"/>
      <c r="C38" s="7" t="s">
        <v>19</v>
      </c>
      <c r="D38" s="8">
        <v>177</v>
      </c>
      <c r="E38" s="8">
        <v>165</v>
      </c>
      <c r="F38" s="8">
        <v>210</v>
      </c>
      <c r="G38" s="8">
        <v>177</v>
      </c>
      <c r="H38" s="8">
        <v>394</v>
      </c>
      <c r="I38" s="8">
        <v>305</v>
      </c>
      <c r="J38" s="8">
        <v>179</v>
      </c>
      <c r="K38" s="8">
        <v>398</v>
      </c>
      <c r="L38" s="8">
        <v>334</v>
      </c>
      <c r="M38" s="8">
        <v>263</v>
      </c>
      <c r="N38" s="8">
        <v>280</v>
      </c>
      <c r="O38" s="8">
        <v>213</v>
      </c>
      <c r="P38" s="18">
        <f t="shared" si="3"/>
        <v>3095</v>
      </c>
    </row>
    <row r="39" spans="1:16" x14ac:dyDescent="0.25">
      <c r="A39" s="34"/>
      <c r="B39" s="34" t="s">
        <v>28</v>
      </c>
      <c r="C39" s="7" t="s">
        <v>18</v>
      </c>
      <c r="D39" s="8">
        <v>169</v>
      </c>
      <c r="E39" s="8">
        <v>148</v>
      </c>
      <c r="F39" s="8">
        <v>145</v>
      </c>
      <c r="G39" s="8">
        <v>120</v>
      </c>
      <c r="H39" s="8">
        <v>163</v>
      </c>
      <c r="I39" s="8">
        <v>128</v>
      </c>
      <c r="J39" s="8">
        <v>166</v>
      </c>
      <c r="K39" s="8">
        <v>171</v>
      </c>
      <c r="L39" s="8">
        <v>148</v>
      </c>
      <c r="M39" s="8">
        <v>155</v>
      </c>
      <c r="N39" s="8">
        <v>190</v>
      </c>
      <c r="O39" s="8">
        <v>114</v>
      </c>
      <c r="P39" s="18"/>
    </row>
    <row r="40" spans="1:16" x14ac:dyDescent="0.25">
      <c r="A40" s="34"/>
      <c r="B40" s="34"/>
      <c r="C40" s="7" t="s">
        <v>19</v>
      </c>
      <c r="D40" s="8">
        <v>316</v>
      </c>
      <c r="E40" s="8">
        <v>258</v>
      </c>
      <c r="F40" s="8">
        <v>284</v>
      </c>
      <c r="G40" s="8">
        <v>224</v>
      </c>
      <c r="H40" s="8">
        <v>277</v>
      </c>
      <c r="I40" s="8">
        <v>269</v>
      </c>
      <c r="J40" s="8">
        <v>321</v>
      </c>
      <c r="K40" s="8">
        <v>306</v>
      </c>
      <c r="L40" s="8">
        <v>259</v>
      </c>
      <c r="M40" s="8">
        <v>253</v>
      </c>
      <c r="N40" s="8">
        <v>301</v>
      </c>
      <c r="O40" s="8">
        <v>231</v>
      </c>
      <c r="P40" s="18">
        <f t="shared" si="3"/>
        <v>3299</v>
      </c>
    </row>
    <row r="41" spans="1:1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A42" s="20"/>
      <c r="B42" s="20"/>
      <c r="C42" s="17" t="s">
        <v>29</v>
      </c>
      <c r="D42" s="24">
        <f>SUM(D33,D35,D37,D39)</f>
        <v>563</v>
      </c>
      <c r="E42" s="24">
        <f t="shared" ref="E42:O42" si="4">SUM(E33,E35,E37,E39)</f>
        <v>470</v>
      </c>
      <c r="F42" s="24">
        <f t="shared" si="4"/>
        <v>612</v>
      </c>
      <c r="G42" s="24">
        <f t="shared" si="4"/>
        <v>498</v>
      </c>
      <c r="H42" s="24">
        <f t="shared" si="4"/>
        <v>679</v>
      </c>
      <c r="I42" s="24">
        <f t="shared" si="4"/>
        <v>654</v>
      </c>
      <c r="J42" s="24">
        <f t="shared" si="4"/>
        <v>699</v>
      </c>
      <c r="K42" s="24">
        <f t="shared" si="4"/>
        <v>791</v>
      </c>
      <c r="L42" s="24">
        <f t="shared" si="4"/>
        <v>749</v>
      </c>
      <c r="M42" s="24">
        <f t="shared" si="4"/>
        <v>655</v>
      </c>
      <c r="N42" s="24">
        <f t="shared" si="4"/>
        <v>696</v>
      </c>
      <c r="O42" s="24">
        <f t="shared" si="4"/>
        <v>589</v>
      </c>
      <c r="P42" s="24"/>
    </row>
    <row r="43" spans="1:16" x14ac:dyDescent="0.25">
      <c r="A43" s="20"/>
      <c r="B43" s="20"/>
      <c r="C43" s="17" t="s">
        <v>19</v>
      </c>
      <c r="D43" s="24">
        <f>SUM(D34,D36,D38,D40)</f>
        <v>1201</v>
      </c>
      <c r="E43" s="24">
        <f t="shared" ref="E43:P43" si="5">SUM(E34,E36,E38,E40)</f>
        <v>1001</v>
      </c>
      <c r="F43" s="24">
        <f t="shared" si="5"/>
        <v>1016</v>
      </c>
      <c r="G43" s="24">
        <f t="shared" si="5"/>
        <v>955</v>
      </c>
      <c r="H43" s="24">
        <f t="shared" si="5"/>
        <v>1389</v>
      </c>
      <c r="I43" s="24">
        <f t="shared" si="5"/>
        <v>1444</v>
      </c>
      <c r="J43" s="24">
        <f t="shared" si="5"/>
        <v>1452</v>
      </c>
      <c r="K43" s="24">
        <f t="shared" si="5"/>
        <v>1643</v>
      </c>
      <c r="L43" s="24">
        <f t="shared" si="5"/>
        <v>1625</v>
      </c>
      <c r="M43" s="24">
        <f t="shared" si="5"/>
        <v>1513</v>
      </c>
      <c r="N43" s="24">
        <f t="shared" si="5"/>
        <v>1394</v>
      </c>
      <c r="O43" s="24">
        <f t="shared" si="5"/>
        <v>1472</v>
      </c>
      <c r="P43" s="24">
        <f t="shared" si="5"/>
        <v>16105</v>
      </c>
    </row>
    <row r="44" spans="1:1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22" s="6" customForma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22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22" s="6" customForma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22" s="6" customForma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22" s="6" customForma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22" s="6" customForma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22" s="6" customForma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22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22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22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22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22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22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22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S62" s="29"/>
      <c r="T62" s="29"/>
      <c r="U62" s="29"/>
    </row>
    <row r="63" spans="1:22" x14ac:dyDescent="0.25">
      <c r="D63" s="16" t="s">
        <v>3</v>
      </c>
      <c r="E63" s="16" t="s">
        <v>4</v>
      </c>
      <c r="F63" s="16" t="s">
        <v>5</v>
      </c>
      <c r="G63" s="16" t="s">
        <v>6</v>
      </c>
      <c r="H63" s="16" t="s">
        <v>7</v>
      </c>
      <c r="I63" s="16" t="s">
        <v>8</v>
      </c>
      <c r="J63" s="16" t="s">
        <v>9</v>
      </c>
      <c r="K63" s="16" t="s">
        <v>10</v>
      </c>
      <c r="L63" s="16" t="s">
        <v>11</v>
      </c>
      <c r="M63" s="16" t="s">
        <v>12</v>
      </c>
      <c r="N63" s="16" t="s">
        <v>13</v>
      </c>
      <c r="O63" s="16" t="s">
        <v>14</v>
      </c>
      <c r="P63" s="16" t="s">
        <v>15</v>
      </c>
      <c r="S63" s="29"/>
      <c r="T63" s="29"/>
      <c r="U63" s="29"/>
    </row>
    <row r="64" spans="1:22" x14ac:dyDescent="0.25">
      <c r="A64" s="33" t="s">
        <v>30</v>
      </c>
      <c r="B64" s="33" t="s">
        <v>28</v>
      </c>
      <c r="C64" s="13" t="s">
        <v>18</v>
      </c>
      <c r="D64" s="11">
        <v>140</v>
      </c>
      <c r="E64" s="11">
        <v>138</v>
      </c>
      <c r="F64" s="11">
        <v>135</v>
      </c>
      <c r="G64" s="11">
        <v>135</v>
      </c>
      <c r="H64" s="11">
        <v>134</v>
      </c>
      <c r="I64" s="11">
        <v>134</v>
      </c>
      <c r="J64" s="11">
        <v>134</v>
      </c>
      <c r="K64" s="11">
        <v>134</v>
      </c>
      <c r="L64" s="25">
        <v>107</v>
      </c>
      <c r="M64" s="11">
        <v>127</v>
      </c>
      <c r="N64" s="22">
        <v>110</v>
      </c>
      <c r="O64" s="11">
        <v>138</v>
      </c>
      <c r="P64" s="11"/>
      <c r="Q64" s="26"/>
      <c r="R64" s="28"/>
      <c r="S64" s="28"/>
      <c r="T64" s="28"/>
      <c r="U64" s="28"/>
      <c r="V64" s="27"/>
    </row>
    <row r="65" spans="1:22" x14ac:dyDescent="0.25">
      <c r="A65" s="33"/>
      <c r="B65" s="33"/>
      <c r="C65" s="13" t="s">
        <v>19</v>
      </c>
      <c r="D65" s="11">
        <v>2660</v>
      </c>
      <c r="E65" s="11">
        <v>2344</v>
      </c>
      <c r="F65" s="11">
        <v>3105</v>
      </c>
      <c r="G65" s="11">
        <v>2700</v>
      </c>
      <c r="H65" s="11">
        <v>2814</v>
      </c>
      <c r="I65" s="11">
        <v>2827</v>
      </c>
      <c r="J65" s="11">
        <v>2574</v>
      </c>
      <c r="K65" s="11">
        <v>2691</v>
      </c>
      <c r="L65" s="11">
        <v>2530</v>
      </c>
      <c r="M65" s="11">
        <v>1609</v>
      </c>
      <c r="N65" s="22">
        <v>2229</v>
      </c>
      <c r="O65" s="11">
        <v>2779</v>
      </c>
      <c r="P65" s="11">
        <f>SUM(D65:O65)</f>
        <v>30862</v>
      </c>
      <c r="Q65" s="26"/>
      <c r="R65" s="28"/>
      <c r="S65" s="28"/>
      <c r="T65" s="28"/>
      <c r="U65" s="28"/>
      <c r="V65" s="27"/>
    </row>
    <row r="66" spans="1:22" x14ac:dyDescent="0.25">
      <c r="A66" s="33"/>
      <c r="B66" s="33" t="s">
        <v>31</v>
      </c>
      <c r="C66" s="13" t="s">
        <v>18</v>
      </c>
      <c r="D66" s="11">
        <v>96</v>
      </c>
      <c r="E66" s="11">
        <v>102</v>
      </c>
      <c r="F66" s="11">
        <v>112</v>
      </c>
      <c r="G66" s="11">
        <v>103</v>
      </c>
      <c r="H66" s="11">
        <v>99</v>
      </c>
      <c r="I66" s="11">
        <v>102</v>
      </c>
      <c r="J66" s="11">
        <v>95</v>
      </c>
      <c r="K66" s="11">
        <v>92</v>
      </c>
      <c r="L66" s="11">
        <v>86</v>
      </c>
      <c r="M66" s="11">
        <v>101</v>
      </c>
      <c r="N66" s="11">
        <v>109</v>
      </c>
      <c r="O66" s="11">
        <v>108</v>
      </c>
      <c r="P66" s="11"/>
      <c r="Q66" s="26"/>
      <c r="R66" s="28"/>
      <c r="S66" s="28"/>
      <c r="T66" s="28"/>
      <c r="U66" s="29"/>
    </row>
    <row r="67" spans="1:22" x14ac:dyDescent="0.25">
      <c r="A67" s="33"/>
      <c r="B67" s="33"/>
      <c r="C67" s="13" t="s">
        <v>19</v>
      </c>
      <c r="D67" s="11">
        <v>1452</v>
      </c>
      <c r="E67" s="11">
        <v>1942</v>
      </c>
      <c r="F67" s="11">
        <v>2598</v>
      </c>
      <c r="G67" s="11">
        <v>2057</v>
      </c>
      <c r="H67" s="11">
        <v>2046</v>
      </c>
      <c r="I67" s="11">
        <v>2144</v>
      </c>
      <c r="J67" s="11">
        <v>1604</v>
      </c>
      <c r="K67" s="11">
        <v>907</v>
      </c>
      <c r="L67" s="11">
        <v>868</v>
      </c>
      <c r="M67" s="11">
        <v>1259</v>
      </c>
      <c r="N67" s="11">
        <v>1188</v>
      </c>
      <c r="O67" s="11">
        <v>1882</v>
      </c>
      <c r="P67" s="11">
        <f>SUM(D67:O67)</f>
        <v>19947</v>
      </c>
      <c r="Q67" s="26"/>
      <c r="R67" s="28"/>
      <c r="S67" s="28"/>
      <c r="T67" s="28"/>
      <c r="U67" s="29"/>
    </row>
    <row r="68" spans="1:22" x14ac:dyDescent="0.25">
      <c r="A68" s="33"/>
      <c r="B68" s="33" t="s">
        <v>32</v>
      </c>
      <c r="C68" s="13" t="s">
        <v>18</v>
      </c>
      <c r="D68" s="11">
        <v>114</v>
      </c>
      <c r="E68" s="11">
        <v>155</v>
      </c>
      <c r="F68" s="11">
        <v>115</v>
      </c>
      <c r="G68" s="11">
        <v>114</v>
      </c>
      <c r="H68" s="11">
        <v>116</v>
      </c>
      <c r="I68" s="11">
        <v>91</v>
      </c>
      <c r="J68" s="11">
        <v>91</v>
      </c>
      <c r="K68" s="11">
        <v>99</v>
      </c>
      <c r="L68" s="11">
        <v>95</v>
      </c>
      <c r="M68" s="11">
        <v>111</v>
      </c>
      <c r="N68" s="11">
        <v>117</v>
      </c>
      <c r="O68" s="11">
        <v>118</v>
      </c>
      <c r="P68" s="11"/>
      <c r="Q68" s="26"/>
      <c r="R68" s="28"/>
      <c r="S68" s="29"/>
      <c r="T68" s="29"/>
      <c r="U68" s="29"/>
    </row>
    <row r="69" spans="1:22" x14ac:dyDescent="0.25">
      <c r="A69" s="33"/>
      <c r="B69" s="33"/>
      <c r="C69" s="13" t="s">
        <v>19</v>
      </c>
      <c r="D69" s="11">
        <v>2373</v>
      </c>
      <c r="E69" s="11">
        <v>2191</v>
      </c>
      <c r="F69" s="11">
        <v>2675</v>
      </c>
      <c r="G69" s="11">
        <v>2319</v>
      </c>
      <c r="H69" s="11">
        <v>2432</v>
      </c>
      <c r="I69" s="11">
        <v>1870</v>
      </c>
      <c r="J69" s="11">
        <v>1524</v>
      </c>
      <c r="K69" s="11">
        <v>1965</v>
      </c>
      <c r="L69" s="11">
        <v>1862</v>
      </c>
      <c r="M69" s="11">
        <v>1843</v>
      </c>
      <c r="N69" s="11">
        <v>1921</v>
      </c>
      <c r="O69" s="11">
        <v>2000</v>
      </c>
      <c r="P69" s="11">
        <f>SUM(D69:O69)</f>
        <v>24975</v>
      </c>
      <c r="Q69" s="26"/>
      <c r="R69" s="28"/>
      <c r="S69" s="29"/>
    </row>
    <row r="70" spans="1:22" x14ac:dyDescent="0.25">
      <c r="A70" s="33"/>
      <c r="B70" s="33" t="s">
        <v>33</v>
      </c>
      <c r="C70" s="13" t="s">
        <v>18</v>
      </c>
      <c r="D70" s="11">
        <v>64</v>
      </c>
      <c r="E70" s="11">
        <v>30</v>
      </c>
      <c r="F70" s="11">
        <v>57</v>
      </c>
      <c r="G70" s="22">
        <v>61</v>
      </c>
      <c r="H70" s="11">
        <v>61</v>
      </c>
      <c r="I70" s="11">
        <v>56</v>
      </c>
      <c r="J70" s="11">
        <v>55</v>
      </c>
      <c r="K70" s="11">
        <v>57</v>
      </c>
      <c r="L70" s="11">
        <v>54</v>
      </c>
      <c r="M70" s="11">
        <v>65</v>
      </c>
      <c r="N70" s="11">
        <v>67</v>
      </c>
      <c r="O70" s="11">
        <v>71</v>
      </c>
      <c r="P70" s="11"/>
      <c r="Q70" s="26"/>
      <c r="R70" s="28"/>
      <c r="S70" s="29"/>
    </row>
    <row r="71" spans="1:22" x14ac:dyDescent="0.25">
      <c r="A71" s="33"/>
      <c r="B71" s="33"/>
      <c r="C71" s="13" t="s">
        <v>19</v>
      </c>
      <c r="D71" s="11">
        <v>236</v>
      </c>
      <c r="E71" s="11">
        <v>386</v>
      </c>
      <c r="F71" s="11">
        <v>1178</v>
      </c>
      <c r="G71" s="22">
        <v>1005</v>
      </c>
      <c r="H71" s="11">
        <v>1075</v>
      </c>
      <c r="I71" s="11">
        <v>1099</v>
      </c>
      <c r="J71" s="11">
        <v>1181</v>
      </c>
      <c r="K71" s="11">
        <v>1053</v>
      </c>
      <c r="L71" s="11">
        <v>663</v>
      </c>
      <c r="M71" s="11">
        <v>862</v>
      </c>
      <c r="N71" s="11">
        <v>1068</v>
      </c>
      <c r="O71" s="11">
        <v>1166</v>
      </c>
      <c r="P71" s="11">
        <f>SUM(D71:O71)</f>
        <v>10972</v>
      </c>
      <c r="Q71" s="26"/>
      <c r="R71" s="28"/>
      <c r="S71" s="29"/>
    </row>
    <row r="72" spans="1: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22" x14ac:dyDescent="0.25">
      <c r="A73" s="6"/>
      <c r="B73" s="6"/>
      <c r="C73" s="14" t="s">
        <v>18</v>
      </c>
      <c r="D73" s="12">
        <f>SUM(D64+D66+D68+D70)</f>
        <v>414</v>
      </c>
      <c r="E73" s="23">
        <f t="shared" ref="E73:O73" si="6">SUM(E64+E66+E68+E70)</f>
        <v>425</v>
      </c>
      <c r="F73" s="23">
        <f t="shared" si="6"/>
        <v>419</v>
      </c>
      <c r="G73" s="23">
        <f t="shared" si="6"/>
        <v>413</v>
      </c>
      <c r="H73" s="23">
        <f t="shared" si="6"/>
        <v>410</v>
      </c>
      <c r="I73" s="23">
        <f t="shared" si="6"/>
        <v>383</v>
      </c>
      <c r="J73" s="23">
        <f t="shared" si="6"/>
        <v>375</v>
      </c>
      <c r="K73" s="23">
        <f t="shared" si="6"/>
        <v>382</v>
      </c>
      <c r="L73" s="23">
        <f t="shared" si="6"/>
        <v>342</v>
      </c>
      <c r="M73" s="23">
        <f t="shared" si="6"/>
        <v>404</v>
      </c>
      <c r="N73" s="23">
        <f t="shared" si="6"/>
        <v>403</v>
      </c>
      <c r="O73" s="23">
        <f t="shared" si="6"/>
        <v>435</v>
      </c>
      <c r="P73" s="23"/>
    </row>
    <row r="74" spans="1:22" x14ac:dyDescent="0.25">
      <c r="A74" s="6"/>
      <c r="B74" s="6"/>
      <c r="C74" s="14" t="s">
        <v>19</v>
      </c>
      <c r="D74" s="12">
        <f>SUM(D65+D67+D69+D71)</f>
        <v>6721</v>
      </c>
      <c r="E74" s="23">
        <f t="shared" ref="E74:O74" si="7">SUM(E65+E67+E69+E71)</f>
        <v>6863</v>
      </c>
      <c r="F74" s="23">
        <f t="shared" si="7"/>
        <v>9556</v>
      </c>
      <c r="G74" s="23">
        <f t="shared" si="7"/>
        <v>8081</v>
      </c>
      <c r="H74" s="23">
        <f t="shared" si="7"/>
        <v>8367</v>
      </c>
      <c r="I74" s="23">
        <f t="shared" si="7"/>
        <v>7940</v>
      </c>
      <c r="J74" s="23">
        <f t="shared" si="7"/>
        <v>6883</v>
      </c>
      <c r="K74" s="23">
        <f t="shared" si="7"/>
        <v>6616</v>
      </c>
      <c r="L74" s="23">
        <f t="shared" si="7"/>
        <v>5923</v>
      </c>
      <c r="M74" s="23">
        <f t="shared" si="7"/>
        <v>5573</v>
      </c>
      <c r="N74" s="23">
        <f t="shared" si="7"/>
        <v>6406</v>
      </c>
      <c r="O74" s="23">
        <f t="shared" si="7"/>
        <v>7827</v>
      </c>
      <c r="P74" s="15">
        <f>SUM(P65+P67+P69+P71)</f>
        <v>86756</v>
      </c>
    </row>
    <row r="77" spans="1:22" s="6" customFormat="1" x14ac:dyDescent="0.25"/>
    <row r="78" spans="1:22" s="6" customFormat="1" x14ac:dyDescent="0.25"/>
    <row r="80" spans="1:22" s="6" customFormat="1" x14ac:dyDescent="0.25"/>
    <row r="81" spans="1:16" s="6" customFormat="1" x14ac:dyDescent="0.25"/>
    <row r="84" spans="1:16" s="6" customFormat="1" x14ac:dyDescent="0.25"/>
    <row r="86" spans="1:16" s="6" customFormat="1" x14ac:dyDescent="0.25"/>
    <row r="95" spans="1:16" x14ac:dyDescent="0.25">
      <c r="D95" s="24" t="s">
        <v>3</v>
      </c>
      <c r="E95" s="24" t="s">
        <v>4</v>
      </c>
      <c r="F95" s="24" t="s">
        <v>5</v>
      </c>
      <c r="G95" s="24" t="s">
        <v>6</v>
      </c>
      <c r="H95" s="24" t="s">
        <v>7</v>
      </c>
      <c r="I95" s="24" t="s">
        <v>8</v>
      </c>
      <c r="J95" s="24" t="s">
        <v>9</v>
      </c>
      <c r="K95" s="24" t="s">
        <v>10</v>
      </c>
      <c r="L95" s="24" t="s">
        <v>11</v>
      </c>
      <c r="M95" s="24" t="s">
        <v>12</v>
      </c>
      <c r="N95" s="24" t="s">
        <v>13</v>
      </c>
      <c r="O95" s="24" t="s">
        <v>14</v>
      </c>
      <c r="P95" s="24" t="s">
        <v>15</v>
      </c>
    </row>
    <row r="96" spans="1:16" x14ac:dyDescent="0.25">
      <c r="A96" s="32" t="s">
        <v>34</v>
      </c>
      <c r="B96" s="31" t="s">
        <v>35</v>
      </c>
      <c r="C96" s="19" t="s">
        <v>36</v>
      </c>
      <c r="D96" s="18">
        <v>34</v>
      </c>
      <c r="E96" s="18">
        <v>24</v>
      </c>
      <c r="F96" s="18">
        <v>16</v>
      </c>
      <c r="G96" s="18">
        <v>18</v>
      </c>
      <c r="H96" s="18">
        <v>21</v>
      </c>
      <c r="I96" s="18">
        <v>21</v>
      </c>
      <c r="J96" s="18">
        <v>22</v>
      </c>
      <c r="K96" s="18">
        <v>31</v>
      </c>
      <c r="L96" s="18">
        <v>26</v>
      </c>
      <c r="M96" s="18">
        <v>17</v>
      </c>
      <c r="N96" s="18">
        <v>15</v>
      </c>
      <c r="O96" s="18">
        <v>24</v>
      </c>
      <c r="P96" s="18"/>
    </row>
    <row r="97" spans="1:16" x14ac:dyDescent="0.25">
      <c r="A97" s="32"/>
      <c r="B97" s="31"/>
      <c r="C97" s="17" t="s">
        <v>18</v>
      </c>
      <c r="D97" s="18">
        <v>48</v>
      </c>
      <c r="E97" s="18">
        <v>56</v>
      </c>
      <c r="F97" s="18">
        <v>47</v>
      </c>
      <c r="G97" s="18">
        <v>38</v>
      </c>
      <c r="H97" s="18">
        <v>37</v>
      </c>
      <c r="I97" s="18">
        <v>40</v>
      </c>
      <c r="J97" s="18">
        <v>40</v>
      </c>
      <c r="K97" s="18">
        <v>63</v>
      </c>
      <c r="L97" s="18">
        <v>61</v>
      </c>
      <c r="M97" s="18">
        <v>51</v>
      </c>
      <c r="N97" s="18">
        <v>48</v>
      </c>
      <c r="O97" s="18">
        <v>55</v>
      </c>
      <c r="P97" s="18">
        <f>SUM(D97:O97)</f>
        <v>584</v>
      </c>
    </row>
    <row r="98" spans="1:16" x14ac:dyDescent="0.25">
      <c r="A98" s="32"/>
      <c r="B98" s="31" t="s">
        <v>37</v>
      </c>
      <c r="C98" s="19" t="s">
        <v>36</v>
      </c>
      <c r="D98" s="18">
        <v>14</v>
      </c>
      <c r="E98" s="18">
        <v>14</v>
      </c>
      <c r="F98" s="18">
        <v>18</v>
      </c>
      <c r="G98" s="18">
        <v>14</v>
      </c>
      <c r="H98" s="18">
        <v>21</v>
      </c>
      <c r="I98" s="18">
        <v>19</v>
      </c>
      <c r="J98" s="18">
        <v>12</v>
      </c>
      <c r="K98" s="18">
        <v>18</v>
      </c>
      <c r="L98" s="18">
        <v>19</v>
      </c>
      <c r="M98" s="18">
        <v>21</v>
      </c>
      <c r="N98" s="18">
        <v>15</v>
      </c>
      <c r="O98" s="18">
        <v>14</v>
      </c>
      <c r="P98" s="18"/>
    </row>
    <row r="99" spans="1:16" x14ac:dyDescent="0.25">
      <c r="A99" s="32"/>
      <c r="B99" s="31"/>
      <c r="C99" s="17" t="s">
        <v>18</v>
      </c>
      <c r="D99" s="18">
        <v>17</v>
      </c>
      <c r="E99" s="18">
        <v>19</v>
      </c>
      <c r="F99" s="18">
        <v>20</v>
      </c>
      <c r="G99" s="18">
        <v>19</v>
      </c>
      <c r="H99" s="18">
        <v>26</v>
      </c>
      <c r="I99" s="18">
        <v>28</v>
      </c>
      <c r="J99" s="18">
        <v>21</v>
      </c>
      <c r="K99" s="18">
        <v>19</v>
      </c>
      <c r="L99" s="18">
        <v>21</v>
      </c>
      <c r="M99" s="18">
        <v>21</v>
      </c>
      <c r="N99" s="18">
        <v>19</v>
      </c>
      <c r="O99" s="18">
        <v>18</v>
      </c>
      <c r="P99" s="18">
        <f>SUM(D99:O99)</f>
        <v>248</v>
      </c>
    </row>
    <row r="100" spans="1:1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5">
      <c r="A101" s="20"/>
      <c r="B101" s="20"/>
      <c r="C101" s="21" t="s">
        <v>36</v>
      </c>
      <c r="D101" s="21">
        <f>D96+D98</f>
        <v>48</v>
      </c>
      <c r="E101" s="24">
        <f t="shared" ref="E101:O101" si="8">E96+E98</f>
        <v>38</v>
      </c>
      <c r="F101" s="24">
        <f t="shared" si="8"/>
        <v>34</v>
      </c>
      <c r="G101" s="24">
        <f t="shared" si="8"/>
        <v>32</v>
      </c>
      <c r="H101" s="24">
        <f t="shared" si="8"/>
        <v>42</v>
      </c>
      <c r="I101" s="24">
        <f t="shared" si="8"/>
        <v>40</v>
      </c>
      <c r="J101" s="24">
        <f t="shared" si="8"/>
        <v>34</v>
      </c>
      <c r="K101" s="24">
        <f t="shared" si="8"/>
        <v>49</v>
      </c>
      <c r="L101" s="24">
        <f t="shared" si="8"/>
        <v>45</v>
      </c>
      <c r="M101" s="24">
        <f t="shared" si="8"/>
        <v>38</v>
      </c>
      <c r="N101" s="24">
        <f t="shared" si="8"/>
        <v>30</v>
      </c>
      <c r="O101" s="24">
        <f t="shared" si="8"/>
        <v>38</v>
      </c>
      <c r="P101" s="24"/>
    </row>
    <row r="102" spans="1:16" x14ac:dyDescent="0.25">
      <c r="A102" s="20"/>
      <c r="B102" s="20"/>
      <c r="C102" s="17" t="s">
        <v>18</v>
      </c>
      <c r="D102" s="21">
        <f>D97+D99</f>
        <v>65</v>
      </c>
      <c r="E102" s="24">
        <f t="shared" ref="E102:P102" si="9">E97+E99</f>
        <v>75</v>
      </c>
      <c r="F102" s="24">
        <f t="shared" si="9"/>
        <v>67</v>
      </c>
      <c r="G102" s="24">
        <f t="shared" si="9"/>
        <v>57</v>
      </c>
      <c r="H102" s="24">
        <f t="shared" si="9"/>
        <v>63</v>
      </c>
      <c r="I102" s="24">
        <f t="shared" si="9"/>
        <v>68</v>
      </c>
      <c r="J102" s="24">
        <f t="shared" si="9"/>
        <v>61</v>
      </c>
      <c r="K102" s="24">
        <f t="shared" si="9"/>
        <v>82</v>
      </c>
      <c r="L102" s="24">
        <f t="shared" si="9"/>
        <v>82</v>
      </c>
      <c r="M102" s="24">
        <f t="shared" si="9"/>
        <v>72</v>
      </c>
      <c r="N102" s="24">
        <f t="shared" si="9"/>
        <v>67</v>
      </c>
      <c r="O102" s="24">
        <f t="shared" si="9"/>
        <v>73</v>
      </c>
      <c r="P102" s="24">
        <f t="shared" si="9"/>
        <v>832</v>
      </c>
    </row>
  </sheetData>
  <mergeCells count="18">
    <mergeCell ref="A1:P2"/>
    <mergeCell ref="A4:A9"/>
    <mergeCell ref="B4:B5"/>
    <mergeCell ref="B6:B7"/>
    <mergeCell ref="B8:B9"/>
    <mergeCell ref="A33:A40"/>
    <mergeCell ref="B33:B34"/>
    <mergeCell ref="B35:B36"/>
    <mergeCell ref="B37:B38"/>
    <mergeCell ref="B39:B40"/>
    <mergeCell ref="B98:B99"/>
    <mergeCell ref="B96:B97"/>
    <mergeCell ref="A96:A99"/>
    <mergeCell ref="A64:A71"/>
    <mergeCell ref="B64:B65"/>
    <mergeCell ref="B66:B67"/>
    <mergeCell ref="B68:B69"/>
    <mergeCell ref="B70:B71"/>
  </mergeCells>
  <pageMargins left="0.511811024" right="0.511811024" top="0.78740157499999996" bottom="0.78740157499999996" header="0.31496062000000002" footer="0.31496062000000002"/>
  <pageSetup paperSize="9" scale="4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 Computador</dc:creator>
  <cp:lastModifiedBy>Maurício</cp:lastModifiedBy>
  <dcterms:created xsi:type="dcterms:W3CDTF">2022-01-25T13:18:02Z</dcterms:created>
  <dcterms:modified xsi:type="dcterms:W3CDTF">2022-05-13T12:56:43Z</dcterms:modified>
</cp:coreProperties>
</file>